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4240" yWindow="460" windowWidth="16840" windowHeight="135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I7" i="1"/>
  <c r="I9" i="1"/>
  <c r="I10" i="1"/>
  <c r="G7" i="1"/>
  <c r="G9" i="1"/>
  <c r="G10" i="1"/>
  <c r="E7" i="1"/>
  <c r="E9" i="1"/>
  <c r="E10" i="1"/>
  <c r="J8" i="1"/>
  <c r="H8" i="1"/>
  <c r="F8" i="1"/>
  <c r="L7" i="1"/>
  <c r="L4" i="1"/>
  <c r="L5" i="1"/>
  <c r="L3" i="1"/>
  <c r="M4" i="1"/>
  <c r="M5" i="1"/>
  <c r="M3" i="1"/>
  <c r="G8" i="1"/>
  <c r="I8" i="1"/>
  <c r="E8" i="1"/>
  <c r="M7" i="1"/>
</calcChain>
</file>

<file path=xl/sharedStrings.xml><?xml version="1.0" encoding="utf-8"?>
<sst xmlns="http://schemas.openxmlformats.org/spreadsheetml/2006/main" count="30" uniqueCount="26">
  <si>
    <t>Location</t>
  </si>
  <si>
    <t>Date</t>
  </si>
  <si>
    <t>Time</t>
  </si>
  <si>
    <t>Female</t>
  </si>
  <si>
    <t>Male</t>
  </si>
  <si>
    <t>Start</t>
  </si>
  <si>
    <t>End</t>
  </si>
  <si>
    <t>Toilet</t>
  </si>
  <si>
    <t>Urinal</t>
  </si>
  <si>
    <t>Ogg (near weight room)</t>
  </si>
  <si>
    <t>Chadbourne (1st floor)</t>
  </si>
  <si>
    <t>Phillips (main floor) note: urinal out of order</t>
  </si>
  <si>
    <t>12:14pm</t>
  </si>
  <si>
    <t>12:30pm</t>
  </si>
  <si>
    <t>12:38pm</t>
  </si>
  <si>
    <t>12:53pm</t>
  </si>
  <si>
    <t>1:07pm</t>
  </si>
  <si>
    <t>1:22pm</t>
  </si>
  <si>
    <t>Total (by gender)</t>
  </si>
  <si>
    <t>Total (by location)</t>
  </si>
  <si>
    <t>Average (by gender)</t>
  </si>
  <si>
    <t>n</t>
  </si>
  <si>
    <t>Usage (per unit per person) for 15 minutes</t>
  </si>
  <si>
    <t>Usage (per unit per person) for 1 hour</t>
  </si>
  <si>
    <t>Total Toilet Use (gender pooled)*</t>
  </si>
  <si>
    <t>*in buildings with no urinals, all flushes will be with toilets; reflecting value based on total flushes of both toilets and urinals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</si>
</sst>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90" zoomScaleNormal="90" zoomScalePageLayoutView="90" workbookViewId="0">
      <selection activeCell="H5" sqref="H5"/>
    </sheetView>
  </sheetViews>
  <sheetFormatPr baseColWidth="10" defaultRowHeight="15" x14ac:dyDescent="0"/>
  <cols>
    <col min="1" max="1" width="17" bestFit="1" customWidth="1"/>
    <col min="2" max="2" width="8.1640625" bestFit="1" customWidth="1"/>
    <col min="3" max="4" width="8.5" bestFit="1" customWidth="1"/>
    <col min="5" max="6" width="11.83203125" customWidth="1"/>
    <col min="7" max="8" width="11.33203125" customWidth="1"/>
    <col min="9" max="10" width="15.1640625" customWidth="1"/>
    <col min="12" max="12" width="16" bestFit="1" customWidth="1"/>
    <col min="13" max="13" width="17.6640625" bestFit="1" customWidth="1"/>
  </cols>
  <sheetData>
    <row r="1" spans="1:13">
      <c r="A1" s="10" t="s">
        <v>0</v>
      </c>
      <c r="B1" s="10" t="s">
        <v>1</v>
      </c>
      <c r="C1" s="10" t="s">
        <v>2</v>
      </c>
      <c r="D1" s="10"/>
      <c r="E1" s="11" t="s">
        <v>3</v>
      </c>
      <c r="F1" s="12"/>
      <c r="G1" s="13" t="s">
        <v>4</v>
      </c>
      <c r="H1" s="14"/>
      <c r="I1" s="14"/>
      <c r="J1" s="15"/>
      <c r="L1" t="s">
        <v>19</v>
      </c>
      <c r="M1" t="s">
        <v>20</v>
      </c>
    </row>
    <row r="2" spans="1:13">
      <c r="A2" s="10"/>
      <c r="B2" s="10"/>
      <c r="C2" s="1" t="s">
        <v>5</v>
      </c>
      <c r="D2" s="1" t="s">
        <v>6</v>
      </c>
      <c r="E2" s="1" t="s">
        <v>7</v>
      </c>
      <c r="F2" s="1" t="s">
        <v>21</v>
      </c>
      <c r="G2" s="1" t="s">
        <v>7</v>
      </c>
      <c r="H2" s="1" t="s">
        <v>21</v>
      </c>
      <c r="I2" s="1" t="s">
        <v>8</v>
      </c>
      <c r="J2" s="1" t="s">
        <v>21</v>
      </c>
    </row>
    <row r="3" spans="1:13" s="2" customFormat="1" ht="56" customHeight="1">
      <c r="A3" s="3" t="s">
        <v>9</v>
      </c>
      <c r="B3" s="4">
        <v>43020</v>
      </c>
      <c r="C3" s="3" t="s">
        <v>12</v>
      </c>
      <c r="D3" s="3" t="s">
        <v>13</v>
      </c>
      <c r="E3" s="3">
        <v>6</v>
      </c>
      <c r="F3" s="3">
        <v>3</v>
      </c>
      <c r="G3" s="3">
        <v>6</v>
      </c>
      <c r="H3" s="3">
        <v>2</v>
      </c>
      <c r="I3" s="3">
        <v>6</v>
      </c>
      <c r="J3" s="3">
        <v>2</v>
      </c>
      <c r="L3" s="6">
        <f>SUM(E3,G3,I3)</f>
        <v>18</v>
      </c>
      <c r="M3" s="6">
        <f>L3/3</f>
        <v>6</v>
      </c>
    </row>
    <row r="4" spans="1:13" s="2" customFormat="1" ht="56" customHeight="1">
      <c r="A4" s="3" t="s">
        <v>10</v>
      </c>
      <c r="B4" s="4">
        <v>43020</v>
      </c>
      <c r="C4" s="3" t="s">
        <v>14</v>
      </c>
      <c r="D4" s="3" t="s">
        <v>15</v>
      </c>
      <c r="E4" s="3">
        <v>13</v>
      </c>
      <c r="F4" s="3">
        <v>3</v>
      </c>
      <c r="G4" s="3">
        <v>3</v>
      </c>
      <c r="H4" s="3">
        <v>2</v>
      </c>
      <c r="I4" s="3">
        <v>19</v>
      </c>
      <c r="J4" s="3">
        <v>2</v>
      </c>
      <c r="L4" s="6">
        <f t="shared" ref="L4:L5" si="0">SUM(E4,G4,I4)</f>
        <v>35</v>
      </c>
      <c r="M4" s="6">
        <f t="shared" ref="M4:M5" si="1">L4/3</f>
        <v>11.666666666666666</v>
      </c>
    </row>
    <row r="5" spans="1:13" s="2" customFormat="1" ht="56" customHeight="1">
      <c r="A5" s="3" t="s">
        <v>11</v>
      </c>
      <c r="B5" s="4">
        <v>43020</v>
      </c>
      <c r="C5" s="3" t="s">
        <v>16</v>
      </c>
      <c r="D5" s="3" t="s">
        <v>17</v>
      </c>
      <c r="E5" s="3">
        <v>0</v>
      </c>
      <c r="F5" s="3">
        <v>2</v>
      </c>
      <c r="G5" s="3">
        <v>0</v>
      </c>
      <c r="H5" s="3">
        <v>1</v>
      </c>
      <c r="I5" s="3">
        <v>0</v>
      </c>
      <c r="J5" s="3">
        <v>1</v>
      </c>
      <c r="L5" s="6">
        <f t="shared" si="0"/>
        <v>0</v>
      </c>
      <c r="M5" s="6">
        <f t="shared" si="1"/>
        <v>0</v>
      </c>
    </row>
    <row r="6" spans="1:13">
      <c r="L6" s="7"/>
      <c r="M6" s="7"/>
    </row>
    <row r="7" spans="1:13">
      <c r="A7" s="5" t="s">
        <v>18</v>
      </c>
      <c r="E7" s="7">
        <f>SUM(E3:E5)</f>
        <v>19</v>
      </c>
      <c r="F7" s="7">
        <v>8</v>
      </c>
      <c r="G7" s="7">
        <f t="shared" ref="G7:I7" si="2">SUM(G3:G5)</f>
        <v>9</v>
      </c>
      <c r="H7" s="7">
        <v>5</v>
      </c>
      <c r="I7" s="7">
        <f t="shared" si="2"/>
        <v>25</v>
      </c>
      <c r="J7" s="5">
        <v>5</v>
      </c>
      <c r="L7" s="7">
        <f>E3+E4+G3+G4+I3+I4</f>
        <v>53</v>
      </c>
      <c r="M7" s="7">
        <f>L7/3</f>
        <v>17.666666666666668</v>
      </c>
    </row>
    <row r="8" spans="1:13" ht="30">
      <c r="A8" s="5" t="s">
        <v>20</v>
      </c>
      <c r="E8" s="7">
        <f>E7/3</f>
        <v>6.333333333333333</v>
      </c>
      <c r="F8" s="7">
        <f>F7/3</f>
        <v>2.6666666666666665</v>
      </c>
      <c r="G8" s="7">
        <f t="shared" ref="G8:I8" si="3">G7/3</f>
        <v>3</v>
      </c>
      <c r="H8" s="7">
        <f>H7/3</f>
        <v>1.6666666666666667</v>
      </c>
      <c r="I8" s="7">
        <f t="shared" si="3"/>
        <v>8.3333333333333339</v>
      </c>
      <c r="J8" s="7">
        <f>J7/3</f>
        <v>1.6666666666666667</v>
      </c>
    </row>
    <row r="9" spans="1:13" ht="45">
      <c r="A9" s="5" t="s">
        <v>22</v>
      </c>
      <c r="E9" s="16">
        <f>E7/F7</f>
        <v>2.375</v>
      </c>
      <c r="F9" s="16"/>
      <c r="G9" s="16">
        <f>G7/H7</f>
        <v>1.8</v>
      </c>
      <c r="H9" s="16"/>
      <c r="I9" s="16">
        <f>I7/J7</f>
        <v>5</v>
      </c>
      <c r="J9" s="16"/>
    </row>
    <row r="10" spans="1:13" ht="30">
      <c r="A10" s="5" t="s">
        <v>23</v>
      </c>
      <c r="E10" s="17">
        <f>E9*4</f>
        <v>9.5</v>
      </c>
      <c r="F10" s="17"/>
      <c r="G10" s="17">
        <f>G9*4</f>
        <v>7.2</v>
      </c>
      <c r="H10" s="17"/>
      <c r="I10" s="17">
        <f>I9*4</f>
        <v>20</v>
      </c>
      <c r="J10" s="17"/>
    </row>
    <row r="11" spans="1:13">
      <c r="E11" s="8" t="s">
        <v>24</v>
      </c>
      <c r="F11" s="8"/>
      <c r="G11" s="8"/>
      <c r="H11" s="8"/>
      <c r="I11" s="8"/>
      <c r="J11" s="8"/>
    </row>
    <row r="12" spans="1:13">
      <c r="E12" s="9">
        <f>((E7+G7+I7)/(F7+H7+J7)*4)</f>
        <v>11.777777777777779</v>
      </c>
      <c r="F12" s="9"/>
      <c r="G12" s="9"/>
      <c r="H12" s="9"/>
      <c r="I12" s="9"/>
      <c r="J12" s="9"/>
    </row>
    <row r="13" spans="1:13">
      <c r="A13" s="8" t="s">
        <v>25</v>
      </c>
      <c r="B13" s="8"/>
      <c r="C13" s="8"/>
      <c r="D13" s="8"/>
      <c r="E13" s="8"/>
      <c r="F13" s="8"/>
      <c r="G13" s="8"/>
      <c r="H13" s="8"/>
      <c r="I13" s="8"/>
      <c r="J13" s="8"/>
    </row>
  </sheetData>
  <mergeCells count="14">
    <mergeCell ref="A13:J13"/>
    <mergeCell ref="E12:J12"/>
    <mergeCell ref="A1:A2"/>
    <mergeCell ref="B1:B2"/>
    <mergeCell ref="C1:D1"/>
    <mergeCell ref="E1:F1"/>
    <mergeCell ref="G1:J1"/>
    <mergeCell ref="E9:F9"/>
    <mergeCell ref="G9:H9"/>
    <mergeCell ref="I9:J9"/>
    <mergeCell ref="E10:F10"/>
    <mergeCell ref="G10:H10"/>
    <mergeCell ref="I10:J10"/>
    <mergeCell ref="E11:J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Johnny</cp:lastModifiedBy>
  <dcterms:created xsi:type="dcterms:W3CDTF">2017-10-13T00:01:55Z</dcterms:created>
  <dcterms:modified xsi:type="dcterms:W3CDTF">2017-11-10T04:41:19Z</dcterms:modified>
</cp:coreProperties>
</file>