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730" windowHeight="11760" tabRatio="500"/>
  </bookViews>
  <sheets>
    <sheet name="SSC Step 2 Application"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47" i="1" l="1"/>
  <c r="E157" i="1" s="1"/>
  <c r="E148" i="1"/>
  <c r="E149" i="1"/>
  <c r="E150" i="1"/>
  <c r="E151" i="1"/>
  <c r="E152" i="1"/>
  <c r="E153" i="1"/>
  <c r="E154" i="1"/>
  <c r="E155" i="1"/>
  <c r="E156"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l="1"/>
  <c r="E159" i="1" s="1"/>
</calcChain>
</file>

<file path=xl/sharedStrings.xml><?xml version="1.0" encoding="utf-8"?>
<sst xmlns="http://schemas.openxmlformats.org/spreadsheetml/2006/main" count="137" uniqueCount="121">
  <si>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</si>
  <si>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</si>
  <si>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</si>
  <si>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</si>
  <si>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</si>
  <si>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</si>
  <si>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</si>
  <si>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</si>
  <si>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</si>
  <si>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</si>
  <si>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</si>
  <si>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</si>
  <si>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</si>
  <si>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</si>
  <si>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</si>
  <si>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</si>
  <si>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</si>
  <si>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</si>
  <si>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</si>
  <si>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</si>
  <si>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</si>
  <si>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</si>
  <si>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</si>
  <si>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</si>
  <si>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</si>
  <si>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</si>
  <si>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</si>
  <si>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</si>
  <si>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</si>
  <si>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</si>
  <si>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</si>
  <si>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</si>
  <si>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</si>
  <si>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</si>
  <si>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</si>
  <si>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</si>
  <si>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</si>
  <si>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</si>
  <si>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</si>
  <si>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</si>
  <si>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</si>
  <si>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</si>
  <si>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</si>
  <si>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</si>
  <si>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</si>
  <si>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</si>
  <si>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</si>
  <si>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</si>
  <si>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</si>
  <si>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</si>
  <si>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</si>
  <si>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</si>
  <si>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</si>
  <si>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</si>
  <si>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</si>
  <si>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</si>
  <si>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</si>
  <si>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</si>
  <si>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</si>
  <si>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</si>
  <si>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</si>
  <si>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</si>
  <si>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</si>
  <si>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</si>
  <si>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</si>
  <si>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</si>
  <si>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family val="2"/>
      </rPr>
      <t xml:space="preserve"> The SSC Program Advisor will work with the project team in conjunction with Illini Union Marketing to determine what is best suited for the project.</t>
    </r>
  </si>
  <si>
    <t>Illinois Biodiesel Initiative</t>
  </si>
  <si>
    <t>Grant</t>
  </si>
  <si>
    <t>Amanda Lietz</t>
  </si>
  <si>
    <t>Nuclear, Plasma, and Radiological Engineering</t>
  </si>
  <si>
    <t>lietz3@illinois.edu</t>
  </si>
  <si>
    <t>513-503-5820</t>
  </si>
  <si>
    <t>1-902337-389005-199000</t>
  </si>
  <si>
    <t>Adam Dornford</t>
  </si>
  <si>
    <t>Treasurer</t>
  </si>
  <si>
    <t>Chemical Engineering</t>
  </si>
  <si>
    <t>adam.dornford@gmail.com</t>
  </si>
  <si>
    <t>954-531-5535</t>
  </si>
  <si>
    <t>Zach Dookeran</t>
  </si>
  <si>
    <t>Morgan Bakies</t>
  </si>
  <si>
    <t>Olivia Webb</t>
  </si>
  <si>
    <t>Stephanie Roupas</t>
  </si>
  <si>
    <t>Bioengineering</t>
  </si>
  <si>
    <t>dookera1@illinois.edu</t>
  </si>
  <si>
    <t>bakies2@illinois.edu</t>
  </si>
  <si>
    <t>owebb2@illinois.edu</t>
  </si>
  <si>
    <t>roupas1@illinois.edu</t>
  </si>
  <si>
    <t xml:space="preserve">    Along with our move, we will apply to become a 501(c)3 non-profit organization that will still maintain sales of biodiesel and soap, while remaining an RSO. The revenue from those sales will cover any operational, future labor, or renewal costs. An appropriate amount of startup and moving capital is what we are currently lacking.Refer to Appendix C for the extensive cost analysis.</t>
  </si>
  <si>
    <t xml:space="preserve">Currently, we are expecting to be reimbursed for our previous reactor design from ISTC for about $15,000 as ISTC plans to keep the old system. We also have about $3,000 on-hand from our RSO account. In the distant past we have received about $34,000 from SSC, Engineering Design Council, and the Cozad New Venture competition, which has been used for equipment, chemicals, and testing. </t>
  </si>
  <si>
    <t xml:space="preserve">The EPA, in their “Comprehensive Analysis of Biodiesel Impacts on Exhaust Emissions”, provides regression models for approximating increases or decreases in hazardous emissions based on the percentage of biodiesel in total fuel. According to the blend Garage and Carpool uses (about 5.7% biodiesel) our emissions impacts are:
NOx: 0.5% increase
Particulate matter: 3.6% decrease
Hydrocarbons: 6.3% decrease
Carbon monoxide: 3.7% decrease
Unfortunately, although biodiesel releases less carbon dioxide emissions per gallon of fuel than conventional diesel, the slightly lower fuel economy makes up for it, and ultimately there was no difference found between diesel and biodiesel in terms of CO2 emissions. We currently have no instruments to estimate our electrical usage, but part of our budget includes a power meter to begin recording.
The EPA analysis can be found at: http://www.epa.gov/otaq/models/analysis/biodsl/p02001.pdf
    </t>
  </si>
  <si>
    <t xml:space="preserve">Our publicity includes a website, weekly mailings from a ListServ, and a series of social events including participation in university-sponsored events like Engineering Open House. The University of Illinois at Urbana-Champaign also, in a way, provides some publicity for our club. In university dining halls the napkin dispensers feature a variety of green projects, including our own. An example of this promotion can be found in Appendix B, Figure 2.   
One goal for publicity is to have at least one article published about the club each semester. In achieving this goal, IBI intends to build a relationship with the Green Observer, a student-run environmental publication at the University of Illinois.  This will provide us with an opportunity to be familiar to its readers as well as to have our project details be reported.
</t>
  </si>
  <si>
    <t>IBI’s outreach goals are to have a minimum of two outreach events per semester and to continue to have the university promote us through the dining halls’ napkin dispensers. We are also interested in reaching out to the local community by visiting high schools and introducing students to the idea of biodiesel. These goals can be achieved by participating in university sponsored events such as Quad Day and Engineering Open House as well as planned events of our own.  Each semester IBI hosts a turkey fry at Illini Grove which is open for everyone to enjoy good food, learn about, and discuss the club’s activities. As for the napkin dispensers, we will request that dining halls include our club’s name and website on the flyer in Appendix B, Figure 3 as well as design our own flyer to be placed in the dispenser once IBI’s soap is being utilized by the dining halls.</t>
  </si>
  <si>
    <t xml:space="preserve">    Currently, we are expecting to be reimbursed for our previous reactor design from ISTC for about $15,000 as ISTC plans to keep the old system. We also have about $3,000 on-hand from our RSO account. In the distant past we have received about $34,000 from SSC, Engineering Design Council, and the Cozad New Venture competition, which has been used for equipment, chemicals, and testing. 
    </t>
  </si>
  <si>
    <t xml:space="preserve">     The Illinois Biodiesel Initiative’s mission is to lower the emissions of the university by recycling waste vegetable oil into useful products, and to promote renewable, alternative energy sources to the greater community. Our team strives to make the Illinois Biodiesel Initiative a model for university and community biodiesel production. Beginning in Spring 2006 as a local project within Engineers Without Borders, IBI has grown to be one of their largest projects incorporating students from a wide variety of majors within engineering and otherwise.  Together, the group works to meet the needs of the initiative which includes but is not limited to the following: used vegetable oil pick-up from the dining halls, biodiesel production, quality testing, biodiesel integration, soap production from the by-product glycerin, project management, budgeting and accounting, publicity and outreach to other communities and universities. The group sells the final product to the Facilities and Services Garage and Carpool where it is blended with regular diesel for us in the campus fleet.
    Since IBI began production, it has been located at the Illinois Sustainable Technology Center in Research Park. In the summer of 2012, ISTC assigned a new associate director over the pilot lab, who has since asked us to vacate the space by January in order to make way for new research projects. ISTC owns the 500 gallon reactor that IBI was using to produce biodiesel, but IBI has invested a large sum into making the reactor operational. ISTC has agreed to reimburse IBI for the money spent on equipment for the reactor, which we will not be able to take with us. This is valued at approximately $15,000. Because of these issues with the use of the pilot lab, we have been unable to collect oil or produce biodiesel at all this semester.
    We believe that the best use of glycerin as a by-product of the biodiesel reaction is to make soap with it, and that is a key goal of IBI. We have made many test batches of soap over the past year, and the dining halls have tried it out, given us feedback, and agreed that the latest recipe works well for prewash purposes. This may be a significant source of revenue for the club to cover costs in the long-term. IBI began the semester doing an extensive business analysis to see if becoming a company is an option. Though it would be profitable, the limiting factor is the amount of fuel that can be sold to Garage &amp; Carpool. To sell commercially requires a two year commitment in order to gain the necessary qualifications (Illinois Department of Revenue, EPA, IRS, etc.). Still, it remains our long term goal to expand production and sell off campus as a 501(c)3 non-profit organization. In this way we may remain involved with the university and will be able to have a much broader impact.
    With regards to this proposal specifically, our goal is simply to allow IBI to resume making great strides in sustainable technology, production, and education. We would like to continue full scale production with as little downtime as possible, and funding from the SSC this semester would allow us to do that. Much of the equipment we need is already in place and ready to use (all of the waste oil collection containers, the truck for transporting waste oil and fuel, and even some containers we could take with us from ISTC). Unfortunately all of this equipment cannot be used until we have a production facility and a few important devices. We are requesting funding for a full scale reactor system outlined in Appendix A. The design is quite different than our previous reactor, and utilizes an ultrasonicator, an ingenious device that increases the reaction rate, making a large steam-jacketed reactor unnecessary (estimated at $25,000 plus shipping, installation, and the construction of a mezzanine for safety). The advantages of this system are that it is much more compact than a large reactor, it is even made in a benchtop configuration. It would allow us to do small batches with the same equipment, and it does not require steam heating, so we it would be simpler to find space on campus. A significant disadvantage is that ultrasonicators are quite noisy. Though we have not done a full analysis on the power usage, many sources say that it is more energy efficient than a mixer and steam heating. </t>
  </si>
  <si>
    <t xml:space="preserve">     By turning waste into useful products with very little additional waste, we improve the sustainability of the campus through repurposing. By producing biodiesel we generate a certain amount of glycerin which can be fully converted to soap. Once we are able to produce full scale batches of soap we will be able to continually reuse 5 gallon buckets by collecting and filling them for the dining halls rather than using new packaging for every bucket of soap as they do now. The soap does not have to be shipped any significant distance, just taken across campus to the dining halls.
     As we continue to supply more of the university’s demand for fuel and soap, we limit the amount of waste from vegetable oil and the amount of purchases from the university’s current diesel or soap sources by taking in more waste vegetable from multiple dining halls. Currently, aside from the Ikenberry where we pick up, the university uses a third-party company to pick up waste vegetable oil.
     Biodiesel itself has lower in emission of pollutants than regular diesel fuel. The use of higher blends of biodiesel decreases the University’s contribution to pollutants like particulate matter, carbon monoxide, and hydrocarbons, which can be seen in data collected by the EPA in Appendix B, Figure 1. Also, the dining halls currently use detergent which typically contain phosphates, which causes eutrophication of bodies of water. Since IBI’s soap is not detergent, it does not contain these potentially environmentally harmful phosphates.</t>
  </si>
  <si>
    <t xml:space="preserve">     Illinois Biodiesel Initiative has operated at the Illinois Sustainable Technology Center (ISTC) since its inception. However, a recent change in administration at ISTC has impacted IBI, and they have asked us to vacate the pilot lab at ISTC to make way for new projects which better fit the mission of ISTC. IBI spent the first half of the semester doing an extensive business analysis, to see if we could collaborate with a local entrepreneur to increase production with our current equipment and a full time operator. We determined that it would be financially feasible for biodiesel production to become a small business or non-profit organization if we included soap production. However, this would require constant batches and more fuel production, and therefore selling fuel off campus, which requires a regulation process that took Loyola University two years. Given that information, IBI began looking for space on campus. We first contacted Facilities and Services with this request on September 16, and after a few attempts to request space, we believe that we have finally initiated the search process this week. Presently, Dean Bruce Litchfield has submitted an application to Facilities and Services for a location on campus. Facilities and Services has assured us that searching for a new location will begin shortly.
     In the meantime, we have been contacting every resource we could think of to acquire space. After talking with the South Farms manager, we discovered that the space lacks connection to sewage necessary for our project and is not a viable option for the future. Furthermore, IBI has contacted the ABE Pilot Plant, numerous professors, and MTD. Unfortunately, the ABE pilot plant does not have space, the professors did not have sources, and MTD has not replied to our contact. After we spent a few weeks searching for space for the 500 gallon reactor, ISTC informed us that we would not be able to take the reactor.  
      In order to perform tasks, Facilities and Services requires a Professional Service Consultant to ensure that the building meets fire hazard specifications. In order to pass this, our equipment used in biodiesel production preferably does not use electricity, and if it does it must be explosion proof. Additionally, we must comply with the Division of Safety and Compliance spill control requirements to prevent any accidental contamination of waterways.
</t>
  </si>
  <si>
    <t xml:space="preserve">     This project has many different opportunities for students, especially those who are interested in engineering and science as well as sustainability. Illinois Biodiesel Initiative is also fully run by students. From performing research to designing production systems and writing grants, students have the chance to get experience in things that may build off of coursework or be completely different from it, to build resumes, and to have a greater impact on the community.
      Beside students, many different university groups could benefit from the project. Garage and Carpool benefits from the use of IBI biodiesel through reduction in a number of emissions. According to an EPA report on biodiesel impact on exhaust emissions, carbon monoxide emission from biodiesel was on average 48% lower compared to regular diesel. This helps to reduce the carbon footprint, emissions, and air quality which are all goals of the Illinois Climate Action Plan, iCAP. Furthermore, university dining halls could benefit from the production of glycerin soap from a byproduct of biodiesel production. Compared to commercial soap, glycerin soap produced by IBI is cheaper and more effective because of an increased concentration of glycerin, an efficient grease cutter. On top of this, biodiesel production reduces the amount of waste produced by the dining hall by using a large amount of their waste vegetable oil.
In summary, this project benefits students and the university, especially Garage and Carpool and the dining halls, by educating others, providing unique opportunities, creating valuable products, benefiting the environment through sustainability and recycling, contributing to a greater, cleaner, safer community, and maybe even saving some money in the long run.</t>
  </si>
  <si>
    <t xml:space="preserve">      Illinois Biodiesel Initiative has always been and will continue to be a student-run initiative. We have members in a wide variety of majors across multiple colleges, and feel that this fact is a core strength. With guidance from advisors and the university, students have done the design work, purchasing, lab work, and performed all of the reactions. In the future,  it may be the case that we will have the need to employ a staff member for operations or logistics as the project expands.
     Students in IBI work in different groups of their choice, namely special projects, production, soap, testing, outreach, and finance. Members of each group within IBI have the opportunity to run reactions, do research on soap, scale-up a process, work on social events, write grants and talk about business, plus more. The students involved benefit substantially from their involvement with hands on engineering, design, and process management. </t>
  </si>
  <si>
    <t>As a registered student organization, Illinois Biodiesel Initiative has applied for SSC funding twice before (under a different officer board) and received  a total of $25,000. This was used primarily to purchase chemicals for production startup, initial testing, a mixer for the reactor, and a mezzanine around the 500 gallon reactor.</t>
  </si>
  <si>
    <t xml:space="preserve">IBC Tote </t>
  </si>
  <si>
    <t>Ultrasonic Power Supply, Transducer, and Flow Cell</t>
  </si>
  <si>
    <t>85 Gallon Methanol tank with stand</t>
  </si>
  <si>
    <t>Mixer for Methanol Tank</t>
  </si>
  <si>
    <t>Hearing Protection</t>
  </si>
  <si>
    <t>Pump</t>
  </si>
  <si>
    <t>In- line Heater*</t>
  </si>
  <si>
    <t>Methanol Recovery System*</t>
  </si>
  <si>
    <t>Secondary Containment Pallets*</t>
  </si>
  <si>
    <t>Arrange a Space with Facilities and Services</t>
  </si>
  <si>
    <t>Order all equipment</t>
  </si>
  <si>
    <t xml:space="preserve">4 weeks </t>
  </si>
  <si>
    <t xml:space="preserve">Assembly of all equipment </t>
  </si>
  <si>
    <t>6 weeks</t>
  </si>
  <si>
    <t>depends on F&amp;S - 6 weeks ?</t>
  </si>
  <si>
    <t>Testing</t>
  </si>
  <si>
    <t>Full Scale Production Begins</t>
  </si>
  <si>
    <t>Possible Space retrofitting</t>
  </si>
  <si>
    <t>5 weeks</t>
  </si>
  <si>
    <t>*Note: If you are considering partially funding our project, the equipment with asterisks is absolutely essential, and that total is $9,325.00</t>
  </si>
  <si>
    <t xml:space="preserve">     IBI reaches into several areas of sustainability, including air quality, water quality, waste reduction, and student education. Biodiesel reduces all emissions identified by the EPA as greenhouse gases except for nitrous oxides when used in diesel engines; also, the soap produced from its byproduct glycerin adds no eutrophication-causing nitrates or phosphates to wastewater; the project keeps oil out of the dump, and reuses a byproduct most companies toss out; and students oversee the entire thing.
      The EPA has estimated that, once differences in fuel economy are taken into account, the difference between carbon dioxide emissions for biodiesel and conventional diesel is negligible. However, significant lowering of carbon monoxide and particulate matter emissions were shown. In addition, the reuse of waste vegetable oil promotes carbon neutrality through total usage of vegetable oil, i.e. cooking, biodiesel, and glycerin soap.
      If biodiesel can continue, then research into soap produced from glycerin, which is nearing completion, can continue. The Ikenberry Dining Hall uses 300 gallons of detergent per week, 75 of which we could replace with biodiesel-produced soap using only the waste vegetable oil produced in the dining halls. This soap is made only with biodegradable glycerin, biodegradable stearic acid, potassium hydroxide (also used in biodiesel production), and fragrance, and produces no nitrates or phosphates as nearly all detergents do.
      About 150 gallons of oil is collected every week during the school year from Ikenberry Dining Hall. Without us, a third-party company would collect the oil for free, but there is less transparency in how it is used. We collect the oil for free and use it to create value-added products. We are further committed to waste reduction by producing soap from glycerin, the waste product of our own reaction, which many biodiesel producers have trouble getting rid of.
      In section 4.7 of the iCAP goals the university committed to developing a long-term Zero-Waste policy by 2011. Biodiesel provides the opportunity to cut a huge chunk of waste. In fact, in section 7.4, it is apparent that IBI was valued as a component of iCAP plans as it is identified as one of the ways in which the university was already committed to climate action, and its growth is cited as one of the ways the University will reach its goals. “The Garage currently dispenses a 2 percent biodiesel blend,” the plan states. “This percentage is expected to increase as a student project [IBI] to produce 100 percent biodiesel fuel from used vegetable oil nears full-scale operation.”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</si>
</sst>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4" x14ac:knownFonts="1">
    <font>
      <sz val="10"/>
      <color rgb="FF000000"/>
      <name val="Arial"/>
    </font>
    <font>
      <sz val="12"/>
      <color rgb="FF000000"/>
      <name val="Calibri"/>
      <family val="2"/>
    </font>
    <font>
      <b/>
      <sz val="20"/>
      <color rgb="FF000090"/>
      <name val="Calibri"/>
      <family val="2"/>
    </font>
    <font>
      <b/>
      <sz val="16"/>
      <color rgb="FF000000"/>
      <name val="Calibri"/>
      <family val="2"/>
    </font>
    <font>
      <sz val="12"/>
      <color rgb="FF000000"/>
      <name val="Calibri"/>
      <family val="2"/>
    </font>
    <font>
      <b/>
      <sz val="12"/>
      <color rgb="FF000000"/>
      <name val="Calibri"/>
      <family val="2"/>
    </font>
    <font>
      <sz val="36"/>
      <color rgb="FF008000"/>
      <name val="Calibri"/>
      <family val="2"/>
    </font>
    <font>
      <sz val="12"/>
      <color rgb="FF000000"/>
      <name val="Calibri"/>
      <family val="2"/>
    </font>
    <font>
      <b/>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b/>
      <sz val="12"/>
      <color rgb="FF000000"/>
      <name val="Calibri"/>
      <family val="2"/>
    </font>
    <font>
      <sz val="12"/>
      <color rgb="FF000000"/>
      <name val="Calibri"/>
      <family val="2"/>
    </font>
    <font>
      <b/>
      <sz val="14"/>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b/>
      <sz val="12"/>
      <color rgb="FF000000"/>
      <name val="Calibri"/>
      <family val="2"/>
    </font>
    <font>
      <sz val="12"/>
      <color rgb="FF000000"/>
      <name val="Calibri"/>
      <family val="2"/>
    </font>
    <font>
      <sz val="12"/>
      <color rgb="FF000000"/>
      <name val="Calibri"/>
      <family val="2"/>
    </font>
    <font>
      <b/>
      <sz val="16"/>
      <color rgb="FF000000"/>
      <name val="Calibri"/>
      <family val="2"/>
    </font>
    <font>
      <sz val="12"/>
      <color rgb="FF000000"/>
      <name val="Calibri"/>
      <family val="2"/>
    </font>
    <font>
      <b/>
      <sz val="12"/>
      <color rgb="FF000000"/>
      <name val="Calibri"/>
      <family val="2"/>
    </font>
    <font>
      <sz val="12"/>
      <color rgb="FF000000"/>
      <name val="Calibri"/>
      <family val="2"/>
    </font>
    <font>
      <sz val="12"/>
      <color rgb="FF000000"/>
      <name val="Calibri"/>
      <family val="2"/>
    </font>
    <font>
      <b/>
      <sz val="20"/>
      <color rgb="FF000090"/>
      <name val="Calibri"/>
      <family val="2"/>
    </font>
    <font>
      <sz val="12"/>
      <color rgb="FF000000"/>
      <name val="Calibri"/>
      <family val="2"/>
    </font>
    <font>
      <b/>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b/>
      <sz val="20"/>
      <color rgb="FF000000"/>
      <name val="Calibri"/>
      <family val="2"/>
    </font>
    <font>
      <b/>
      <sz val="14"/>
      <color rgb="FF000000"/>
      <name val="Calibri"/>
      <family val="2"/>
    </font>
    <font>
      <sz val="12"/>
      <color rgb="FF000000"/>
      <name val="Calibri"/>
      <family val="2"/>
    </font>
    <font>
      <sz val="12"/>
      <color rgb="FF000000"/>
      <name val="Calibri"/>
      <family val="2"/>
    </font>
    <font>
      <sz val="12"/>
      <color rgb="FF000000"/>
      <name val="Calibri"/>
      <family val="2"/>
    </font>
    <font>
      <b/>
      <sz val="16"/>
      <color rgb="FF000000"/>
      <name val="Calibri"/>
      <family val="2"/>
    </font>
    <font>
      <sz val="12"/>
      <color rgb="FF000000"/>
      <name val="Calibri"/>
      <family val="2"/>
    </font>
    <font>
      <b/>
      <sz val="16"/>
      <color rgb="FF000000"/>
      <name val="Calibri"/>
      <family val="2"/>
    </font>
    <font>
      <b/>
      <sz val="24"/>
      <color rgb="FFE36C09"/>
      <name val="Calibri"/>
      <family val="2"/>
    </font>
    <font>
      <sz val="12"/>
      <color rgb="FF000000"/>
      <name val="Calibri"/>
      <family val="2"/>
    </font>
    <font>
      <sz val="12"/>
      <color rgb="FF000000"/>
      <name val="Calibri"/>
      <family val="2"/>
    </font>
    <font>
      <b/>
      <sz val="12"/>
      <color rgb="FF000000"/>
      <name val="Calibri"/>
      <family val="2"/>
    </font>
    <font>
      <sz val="12"/>
      <color rgb="FF000000"/>
      <name val="Calibri"/>
      <family val="2"/>
    </font>
    <font>
      <sz val="12"/>
      <color rgb="FF000000"/>
      <name val="Calibri"/>
      <family val="2"/>
    </font>
    <font>
      <sz val="12"/>
      <color rgb="FF000000"/>
      <name val="Calibri"/>
      <family val="2"/>
    </font>
    <font>
      <b/>
      <sz val="14"/>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sz val="12"/>
      <color rgb="FF000000"/>
      <name val="Calibri"/>
      <family val="2"/>
    </font>
    <font>
      <b/>
      <sz val="16"/>
      <color rgb="FF000000"/>
      <name val="Calibri"/>
      <family val="2"/>
    </font>
    <font>
      <sz val="12"/>
      <color rgb="FF000000"/>
      <name val="Calibri"/>
      <family val="2"/>
    </font>
    <font>
      <sz val="12"/>
      <color rgb="FF000000"/>
      <name val="Calibri"/>
      <family val="2"/>
    </font>
    <font>
      <b/>
      <sz val="12"/>
      <color rgb="FF000000"/>
      <name val="Calibri"/>
      <family val="2"/>
    </font>
    <font>
      <b/>
      <sz val="20"/>
      <color rgb="FF000000"/>
      <name val="Calibri"/>
      <family val="2"/>
    </font>
    <font>
      <b/>
      <sz val="12"/>
      <color rgb="FF000000"/>
      <name val="Calibri"/>
      <family val="2"/>
    </font>
    <font>
      <sz val="12"/>
      <color rgb="FF000000"/>
      <name val="Calibri"/>
      <family val="2"/>
    </font>
    <font>
      <sz val="12"/>
      <color rgb="FF000000"/>
      <name val="Calibri"/>
      <family val="2"/>
    </font>
    <font>
      <sz val="12"/>
      <color rgb="FF000000"/>
      <name val="Calibri"/>
      <family val="2"/>
    </font>
    <font>
      <b/>
      <sz val="12"/>
      <color rgb="FF000000"/>
      <name val="Calibri"/>
      <family val="2"/>
    </font>
    <font>
      <sz val="12"/>
      <color rgb="FF000000"/>
      <name val="Calibri"/>
      <family val="2"/>
    </font>
    <font>
      <u/>
      <sz val="10"/>
      <color theme="10"/>
      <name val="Arial"/>
      <family val="2"/>
    </font>
    <font>
      <u/>
      <sz val="10"/>
      <color theme="11"/>
      <name val="Arial"/>
      <family val="2"/>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cellStyleXfs>
  <cellXfs count="128">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4" fillId="43" borderId="0" xfId="0" applyFont="1" applyFill="1" applyAlignment="1">
      <alignment horizontal="center" vertical="center"/>
    </xf>
    <xf numFmtId="0" fontId="46" fillId="46" borderId="38" xfId="0" applyFont="1" applyFill="1" applyBorder="1" applyAlignment="1">
      <alignment horizontal="center" vertical="center"/>
    </xf>
    <xf numFmtId="0" fontId="48" fillId="49" borderId="0" xfId="0" applyFont="1" applyFill="1" applyAlignment="1">
      <alignment horizontal="center" vertical="center"/>
    </xf>
    <xf numFmtId="0" fontId="49" fillId="50" borderId="0" xfId="0" applyFont="1" applyFill="1" applyAlignment="1">
      <alignment horizontal="right" vertical="center"/>
    </xf>
    <xf numFmtId="0" fontId="53" fillId="54" borderId="42" xfId="0" applyFont="1" applyFill="1" applyBorder="1" applyAlignment="1">
      <alignment horizontal="left" vertical="center"/>
    </xf>
    <xf numFmtId="0" fontId="54" fillId="55" borderId="0" xfId="0" applyFont="1" applyFill="1" applyAlignment="1">
      <alignment horizontal="left" vertical="center"/>
    </xf>
    <xf numFmtId="0" fontId="57" fillId="58" borderId="46" xfId="0" applyFont="1" applyFill="1" applyBorder="1" applyAlignment="1">
      <alignment horizontal="center" vertical="center"/>
    </xf>
    <xf numFmtId="0" fontId="61" fillId="62" borderId="50" xfId="0" applyFont="1" applyFill="1" applyBorder="1" applyAlignment="1">
      <alignment vertical="center"/>
    </xf>
    <xf numFmtId="0" fontId="62" fillId="63" borderId="51" xfId="0" applyFont="1" applyFill="1" applyBorder="1" applyAlignment="1">
      <alignment horizontal="center" vertical="center"/>
    </xf>
    <xf numFmtId="0" fontId="63" fillId="64" borderId="52" xfId="0" applyFont="1" applyFill="1" applyBorder="1" applyAlignment="1">
      <alignment horizontal="right" vertical="center"/>
    </xf>
    <xf numFmtId="0" fontId="66" fillId="67" borderId="55" xfId="0" applyFont="1" applyFill="1" applyBorder="1" applyAlignment="1">
      <alignment vertical="center"/>
    </xf>
    <xf numFmtId="0" fontId="67" fillId="68" borderId="0" xfId="0" applyFont="1" applyFill="1" applyAlignment="1">
      <alignment vertical="center"/>
    </xf>
    <xf numFmtId="0" fontId="69" fillId="70" borderId="57" xfId="0" applyFont="1" applyFill="1" applyBorder="1" applyAlignment="1">
      <alignment vertical="center"/>
    </xf>
    <xf numFmtId="0" fontId="71" fillId="72" borderId="0" xfId="0" applyFont="1" applyFill="1" applyAlignment="1">
      <alignment horizontal="left" vertical="center"/>
    </xf>
    <xf numFmtId="0" fontId="73" fillId="74" borderId="60" xfId="0" applyFont="1" applyFill="1" applyBorder="1" applyAlignment="1">
      <alignment vertical="center"/>
    </xf>
    <xf numFmtId="0" fontId="75" fillId="76" borderId="62" xfId="0" applyFont="1" applyFill="1" applyBorder="1" applyAlignment="1">
      <alignment vertical="center"/>
    </xf>
    <xf numFmtId="0" fontId="77" fillId="77" borderId="64" xfId="0" applyFont="1" applyFill="1" applyBorder="1" applyAlignment="1">
      <alignment horizontal="center" vertical="center"/>
    </xf>
    <xf numFmtId="0" fontId="37" fillId="78" borderId="0" xfId="0" applyFont="1" applyFill="1" applyAlignment="1">
      <alignment vertical="center"/>
    </xf>
    <xf numFmtId="0" fontId="28" fillId="78" borderId="0" xfId="0" applyFont="1" applyFill="1" applyAlignment="1">
      <alignment vertical="center"/>
    </xf>
    <xf numFmtId="0" fontId="34" fillId="78" borderId="0" xfId="0" applyFont="1" applyFill="1" applyAlignment="1">
      <alignment horizontal="left" vertical="center"/>
    </xf>
    <xf numFmtId="0" fontId="0" fillId="79" borderId="0" xfId="0" applyFill="1" applyAlignment="1">
      <alignment wrapText="1"/>
    </xf>
    <xf numFmtId="0" fontId="28" fillId="79" borderId="0" xfId="0" applyFont="1" applyFill="1" applyAlignment="1">
      <alignment vertical="center"/>
    </xf>
    <xf numFmtId="0" fontId="41" fillId="79" borderId="0" xfId="0" applyFont="1" applyFill="1" applyAlignment="1">
      <alignment horizontal="left" vertical="center"/>
    </xf>
    <xf numFmtId="0" fontId="34" fillId="78" borderId="0" xfId="0" applyFont="1" applyFill="1" applyAlignment="1">
      <alignment horizontal="left" vertical="center"/>
    </xf>
    <xf numFmtId="0" fontId="1" fillId="34" borderId="28" xfId="0" applyFont="1" applyFill="1" applyBorder="1" applyAlignment="1">
      <alignment horizontal="center" vertical="center"/>
    </xf>
    <xf numFmtId="0" fontId="81"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164" fontId="12" fillId="13" borderId="9" xfId="0" applyNumberFormat="1" applyFont="1" applyFill="1" applyBorder="1" applyAlignment="1" applyProtection="1">
      <alignment vertical="center"/>
      <protection locked="0"/>
    </xf>
    <xf numFmtId="3" fontId="59" fillId="60"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5" fillId="79" borderId="44" xfId="0" applyFont="1" applyFill="1" applyBorder="1" applyAlignment="1" applyProtection="1">
      <alignment horizontal="center" vertical="center"/>
      <protection locked="0"/>
    </xf>
    <xf numFmtId="0" fontId="78" fillId="79" borderId="44" xfId="3" applyFill="1" applyBorder="1" applyAlignment="1" applyProtection="1">
      <alignment horizontal="center" vertical="center"/>
      <protection locked="0"/>
    </xf>
    <xf numFmtId="0" fontId="6" fillId="7" borderId="0" xfId="0" applyFont="1" applyFill="1" applyAlignment="1">
      <alignment horizontal="center" vertical="center"/>
    </xf>
    <xf numFmtId="0" fontId="51" fillId="52" borderId="0" xfId="0" applyFont="1" applyFill="1" applyAlignment="1">
      <alignment horizontal="center" vertical="center"/>
    </xf>
    <xf numFmtId="0" fontId="34" fillId="78"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0" fillId="71" borderId="58" xfId="0" applyFont="1" applyFill="1" applyBorder="1" applyAlignment="1">
      <alignment horizontal="center" vertical="center"/>
    </xf>
    <xf numFmtId="0" fontId="80" fillId="79" borderId="60" xfId="3" applyFont="1" applyFill="1" applyBorder="1" applyAlignment="1" applyProtection="1">
      <alignment horizontal="center" vertical="center" wrapText="1"/>
      <protection locked="0"/>
    </xf>
    <xf numFmtId="0" fontId="80" fillId="79" borderId="57" xfId="3" applyFont="1" applyFill="1" applyBorder="1" applyAlignment="1" applyProtection="1">
      <alignment horizontal="center" vertical="center" wrapText="1"/>
      <protection locked="0"/>
    </xf>
    <xf numFmtId="0" fontId="80" fillId="79" borderId="65" xfId="3" applyFont="1" applyFill="1" applyBorder="1" applyAlignment="1" applyProtection="1">
      <alignment horizontal="center" vertical="center" wrapText="1"/>
      <protection locked="0"/>
    </xf>
    <xf numFmtId="0" fontId="80" fillId="79" borderId="64" xfId="3" applyFont="1" applyFill="1" applyBorder="1" applyAlignment="1" applyProtection="1">
      <alignment horizontal="center" vertical="center" wrapText="1"/>
      <protection locked="0"/>
    </xf>
    <xf numFmtId="0" fontId="80" fillId="79" borderId="0" xfId="3" applyFont="1" applyFill="1" applyBorder="1" applyAlignment="1" applyProtection="1">
      <alignment horizontal="center" vertical="center" wrapText="1"/>
      <protection locked="0"/>
    </xf>
    <xf numFmtId="0" fontId="80" fillId="79" borderId="59" xfId="3" applyFont="1" applyFill="1" applyBorder="1" applyAlignment="1" applyProtection="1">
      <alignment horizontal="center" vertical="center" wrapText="1"/>
      <protection locked="0"/>
    </xf>
    <xf numFmtId="0" fontId="80" fillId="79" borderId="66" xfId="3" applyFont="1" applyFill="1" applyBorder="1" applyAlignment="1" applyProtection="1">
      <alignment horizontal="center" vertical="center" wrapText="1"/>
      <protection locked="0"/>
    </xf>
    <xf numFmtId="0" fontId="80" fillId="79" borderId="63" xfId="3" applyFont="1" applyFill="1" applyBorder="1" applyAlignment="1" applyProtection="1">
      <alignment horizontal="center" vertical="center" wrapText="1"/>
      <protection locked="0"/>
    </xf>
    <xf numFmtId="0" fontId="80" fillId="79" borderId="67" xfId="3" applyFont="1" applyFill="1" applyBorder="1" applyAlignment="1" applyProtection="1">
      <alignment horizontal="center" vertical="center" wrapText="1"/>
      <protection locked="0"/>
    </xf>
    <xf numFmtId="0" fontId="82" fillId="9" borderId="0" xfId="0" applyFont="1" applyFill="1" applyAlignment="1">
      <alignment horizontal="right" vertical="center" wrapText="1"/>
    </xf>
    <xf numFmtId="0" fontId="72" fillId="73"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7" fillId="8" borderId="5" xfId="0" applyNumberFormat="1" applyFont="1" applyFill="1" applyBorder="1" applyAlignment="1" applyProtection="1">
      <alignment horizontal="center" vertical="center"/>
      <protection locked="0"/>
    </xf>
    <xf numFmtId="0" fontId="44" fillId="43" borderId="0" xfId="0" applyFont="1" applyFill="1" applyAlignment="1">
      <alignment horizontal="center" vertical="center"/>
    </xf>
    <xf numFmtId="0" fontId="49" fillId="50" borderId="0" xfId="0" applyFont="1" applyFill="1" applyAlignment="1">
      <alignment horizontal="right" vertical="center"/>
    </xf>
    <xf numFmtId="0" fontId="55" fillId="56" borderId="43" xfId="0" applyFont="1" applyFill="1" applyBorder="1" applyAlignment="1">
      <alignment horizontal="right" vertical="center"/>
    </xf>
    <xf numFmtId="49" fontId="78" fillId="8" borderId="5" xfId="3"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49" fontId="81" fillId="8" borderId="5"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36" fillId="36" borderId="30" xfId="0" applyFont="1" applyFill="1" applyBorder="1" applyAlignment="1">
      <alignment horizontal="center" vertical="center"/>
    </xf>
    <xf numFmtId="0" fontId="5" fillId="79" borderId="35" xfId="0" applyFont="1" applyFill="1" applyBorder="1" applyAlignment="1" applyProtection="1">
      <alignment horizontal="center" vertical="center"/>
      <protection locked="0"/>
    </xf>
    <xf numFmtId="0" fontId="26" fillId="79" borderId="20" xfId="0" applyFont="1" applyFill="1" applyBorder="1" applyAlignment="1" applyProtection="1">
      <alignment horizontal="center" vertical="center"/>
      <protection locked="0"/>
    </xf>
    <xf numFmtId="165" fontId="45" fillId="44" borderId="36" xfId="0" applyNumberFormat="1" applyFont="1" applyFill="1" applyBorder="1" applyAlignment="1" applyProtection="1">
      <alignment horizontal="center" vertical="center"/>
      <protection locked="0"/>
    </xf>
    <xf numFmtId="0" fontId="76" fillId="78" borderId="63" xfId="0" applyFont="1" applyFill="1" applyBorder="1" applyAlignment="1">
      <alignment horizontal="left" vertical="center"/>
    </xf>
    <xf numFmtId="49" fontId="1" fillId="27" borderId="21" xfId="0" applyNumberFormat="1" applyFont="1" applyFill="1" applyBorder="1" applyAlignment="1" applyProtection="1">
      <alignment horizontal="left" vertical="center" wrapText="1"/>
      <protection locked="0"/>
    </xf>
    <xf numFmtId="49" fontId="27" fillId="28" borderId="22" xfId="0" applyNumberFormat="1" applyFont="1" applyFill="1" applyBorder="1" applyAlignment="1" applyProtection="1">
      <alignment horizontal="left" vertical="center" wrapText="1"/>
      <protection locked="0"/>
    </xf>
    <xf numFmtId="49" fontId="74" fillId="75" borderId="61" xfId="0" applyNumberFormat="1" applyFont="1" applyFill="1" applyBorder="1" applyAlignment="1" applyProtection="1">
      <alignment horizontal="left" vertical="center" wrapText="1"/>
      <protection locked="0"/>
    </xf>
    <xf numFmtId="0" fontId="5" fillId="78" borderId="63" xfId="0" applyFont="1" applyFill="1" applyBorder="1" applyAlignment="1">
      <alignment horizontal="left" wrapText="1"/>
    </xf>
    <xf numFmtId="0" fontId="5" fillId="78" borderId="56" xfId="0" applyFont="1" applyFill="1" applyBorder="1" applyAlignment="1">
      <alignment horizontal="left" wrapText="1"/>
    </xf>
    <xf numFmtId="0" fontId="5" fillId="48" borderId="63" xfId="0" applyFont="1" applyFill="1" applyBorder="1" applyAlignment="1">
      <alignment horizontal="left"/>
    </xf>
    <xf numFmtId="0" fontId="2" fillId="3" borderId="0" xfId="0" applyFont="1" applyFill="1" applyAlignment="1">
      <alignment horizontal="left" vertical="center"/>
    </xf>
    <xf numFmtId="0" fontId="81" fillId="79" borderId="49" xfId="0" applyFont="1" applyFill="1" applyBorder="1" applyAlignment="1">
      <alignment horizontal="left" vertical="center" wrapText="1"/>
    </xf>
    <xf numFmtId="0" fontId="15" fillId="79" borderId="68" xfId="0" applyFont="1" applyFill="1" applyBorder="1" applyAlignment="1">
      <alignment horizontal="left" vertical="center" wrapText="1"/>
    </xf>
    <xf numFmtId="0" fontId="15" fillId="79" borderId="58" xfId="0" applyFont="1" applyFill="1" applyBorder="1" applyAlignment="1">
      <alignment horizontal="left" vertical="center" wrapText="1"/>
    </xf>
    <xf numFmtId="0" fontId="81" fillId="69" borderId="0" xfId="0" applyFont="1" applyFill="1" applyAlignment="1">
      <alignment horizontal="left" vertical="center" wrapText="1"/>
    </xf>
    <xf numFmtId="0" fontId="68" fillId="69" borderId="0" xfId="0" applyFont="1" applyFill="1" applyAlignment="1">
      <alignment horizontal="left" vertical="center" wrapText="1"/>
    </xf>
    <xf numFmtId="0" fontId="20" fillId="21" borderId="15" xfId="0" applyFont="1" applyFill="1" applyBorder="1" applyAlignment="1">
      <alignment horizontal="center" vertical="center"/>
    </xf>
    <xf numFmtId="0" fontId="1" fillId="66" borderId="54" xfId="0" applyFont="1" applyFill="1" applyBorder="1" applyAlignment="1" applyProtection="1">
      <alignment horizontal="center" vertical="center"/>
      <protection locked="0"/>
    </xf>
    <xf numFmtId="0" fontId="65" fillId="66" borderId="54" xfId="0" applyFont="1" applyFill="1" applyBorder="1" applyAlignment="1" applyProtection="1">
      <alignment horizontal="center" vertical="center"/>
      <protection locked="0"/>
    </xf>
    <xf numFmtId="14" fontId="65" fillId="66" borderId="54" xfId="0" applyNumberFormat="1" applyFont="1" applyFill="1" applyBorder="1" applyAlignment="1" applyProtection="1">
      <alignment horizontal="center" vertical="center"/>
      <protection locked="0"/>
    </xf>
    <xf numFmtId="0" fontId="32" fillId="79" borderId="26" xfId="0" applyFont="1" applyFill="1" applyBorder="1" applyAlignment="1" applyProtection="1">
      <alignment horizontal="center" vertical="center"/>
      <protection locked="0"/>
    </xf>
    <xf numFmtId="0" fontId="48" fillId="49" borderId="0" xfId="0" applyFont="1" applyFill="1" applyAlignment="1">
      <alignment horizontal="center" vertical="center"/>
    </xf>
    <xf numFmtId="0" fontId="58" fillId="59" borderId="47" xfId="0" applyFont="1" applyFill="1" applyBorder="1" applyAlignment="1">
      <alignment horizontal="left" vertical="center"/>
    </xf>
    <xf numFmtId="49" fontId="1" fillId="53" borderId="41" xfId="0" applyNumberFormat="1" applyFont="1" applyFill="1" applyBorder="1" applyAlignment="1" applyProtection="1">
      <alignment horizontal="center" vertical="center"/>
      <protection locked="0"/>
    </xf>
    <xf numFmtId="49" fontId="52" fillId="53" borderId="41" xfId="0" applyNumberFormat="1" applyFont="1" applyFill="1" applyBorder="1" applyAlignment="1" applyProtection="1">
      <alignment horizontal="center" vertical="center"/>
      <protection locked="0"/>
    </xf>
    <xf numFmtId="164" fontId="56" fillId="57" borderId="45" xfId="0" applyNumberFormat="1" applyFont="1" applyFill="1" applyBorder="1" applyAlignment="1">
      <alignment horizontal="center" vertical="center"/>
    </xf>
    <xf numFmtId="164" fontId="60" fillId="61"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49" fontId="1" fillId="53" borderId="41" xfId="0" applyNumberFormat="1" applyFont="1" applyFill="1" applyBorder="1" applyAlignment="1" applyProtection="1">
      <alignment horizontal="center" vertical="center" wrapText="1"/>
      <protection locked="0"/>
    </xf>
    <xf numFmtId="49" fontId="52" fillId="53" borderId="41" xfId="0" applyNumberFormat="1" applyFont="1" applyFill="1" applyBorder="1" applyAlignment="1" applyProtection="1">
      <alignment horizontal="center" vertical="center" wrapText="1"/>
      <protection locked="0"/>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7" fillId="47" borderId="39" xfId="0" applyNumberFormat="1" applyFont="1" applyFill="1" applyBorder="1" applyAlignment="1">
      <alignment horizontal="center" vertical="center"/>
    </xf>
    <xf numFmtId="164" fontId="64" fillId="65"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0" fontId="83" fillId="78" borderId="0" xfId="3" applyFont="1" applyFill="1" applyBorder="1" applyAlignment="1">
      <alignment horizontal="center" wrapText="1"/>
    </xf>
    <xf numFmtId="0" fontId="83" fillId="78" borderId="63" xfId="3" applyFont="1" applyFill="1" applyBorder="1" applyAlignment="1">
      <alignment horizontal="center" wrapText="1"/>
    </xf>
    <xf numFmtId="0" fontId="5" fillId="78" borderId="63" xfId="0" applyFont="1" applyFill="1" applyBorder="1" applyAlignment="1">
      <alignment horizontal="left"/>
    </xf>
    <xf numFmtId="0" fontId="83" fillId="78" borderId="0" xfId="3" applyFont="1" applyFill="1" applyBorder="1" applyAlignment="1" applyProtection="1">
      <alignment horizontal="left" wrapText="1"/>
      <protection locked="0"/>
    </xf>
    <xf numFmtId="0" fontId="1" fillId="69" borderId="0" xfId="0" applyFont="1" applyFill="1" applyAlignment="1">
      <alignment horizontal="left" vertical="center" wrapText="1"/>
    </xf>
    <xf numFmtId="0" fontId="5" fillId="78" borderId="56" xfId="0" applyFont="1" applyFill="1" applyBorder="1" applyAlignment="1">
      <alignment horizontal="left" vertical="center" wrapText="1"/>
    </xf>
    <xf numFmtId="164" fontId="50" fillId="51"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2</xdr:row>
      <xdr:rowOff>140189</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oupas1@illinois.edu" TargetMode="External"/><Relationship Id="rId3" Type="http://schemas.openxmlformats.org/officeDocument/2006/relationships/hyperlink" Target="mailto:lietz3@illinois.edu" TargetMode="External"/><Relationship Id="rId7" Type="http://schemas.openxmlformats.org/officeDocument/2006/relationships/hyperlink" Target="mailto:owebb2@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dookera1@illinois.edu" TargetMode="External"/><Relationship Id="rId5" Type="http://schemas.openxmlformats.org/officeDocument/2006/relationships/hyperlink" Target="mailto:bakies2@illinois.edu" TargetMode="External"/><Relationship Id="rId4" Type="http://schemas.openxmlformats.org/officeDocument/2006/relationships/hyperlink" Target="mailto:adam.dornford@gmail.com"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zoomScale="75" zoomScaleNormal="75" workbookViewId="0">
      <pane ySplit="1" topLeftCell="A2" activePane="bottomLeft" state="frozen"/>
      <selection pane="bottomLeft" activeCell="A180" sqref="A180:F180"/>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40"/>
  </cols>
  <sheetData>
    <row r="1" spans="1:13" ht="31.5" customHeight="1" x14ac:dyDescent="0.2">
      <c r="A1" s="52"/>
      <c r="B1" s="52"/>
      <c r="C1" s="52"/>
      <c r="D1" s="52"/>
      <c r="E1" s="52"/>
      <c r="F1" s="52"/>
      <c r="G1" s="37"/>
      <c r="H1" s="10"/>
      <c r="I1" s="10"/>
      <c r="J1" s="10"/>
      <c r="K1" s="10"/>
      <c r="L1" s="10"/>
      <c r="M1" s="10"/>
    </row>
    <row r="2" spans="1:13" ht="96.75" customHeight="1" x14ac:dyDescent="0.2">
      <c r="A2" s="53" t="s">
        <v>0</v>
      </c>
      <c r="B2" s="53"/>
      <c r="C2" s="53"/>
      <c r="D2" s="53"/>
      <c r="E2" s="53"/>
      <c r="F2" s="53"/>
      <c r="G2" s="10"/>
      <c r="H2" s="10"/>
      <c r="I2" s="10"/>
      <c r="J2" s="10"/>
      <c r="K2" s="10"/>
      <c r="L2" s="10"/>
      <c r="M2" s="10"/>
    </row>
    <row r="3" spans="1:13" ht="16.5" thickBot="1" x14ac:dyDescent="0.25">
      <c r="A3" s="10"/>
      <c r="B3" s="10"/>
      <c r="C3" s="10"/>
      <c r="D3" s="10"/>
      <c r="E3" s="10"/>
      <c r="F3" s="10"/>
      <c r="G3" s="10"/>
      <c r="H3" s="10"/>
      <c r="I3" s="10"/>
      <c r="J3" s="10"/>
      <c r="K3" s="10"/>
      <c r="L3" s="10"/>
      <c r="M3" s="10"/>
    </row>
    <row r="4" spans="1:13" ht="15.75" customHeight="1" x14ac:dyDescent="0.2">
      <c r="A4" s="62" t="s">
        <v>63</v>
      </c>
      <c r="B4" s="63"/>
      <c r="C4" s="63"/>
      <c r="D4" s="63"/>
      <c r="E4" s="63"/>
      <c r="F4" s="64"/>
      <c r="G4" s="10"/>
      <c r="H4" s="10"/>
      <c r="I4" s="10"/>
      <c r="J4" s="10"/>
      <c r="K4" s="10"/>
      <c r="L4" s="10"/>
      <c r="M4" s="10"/>
    </row>
    <row r="5" spans="1:13" ht="15.75" customHeight="1" x14ac:dyDescent="0.2">
      <c r="A5" s="65"/>
      <c r="B5" s="66"/>
      <c r="C5" s="66"/>
      <c r="D5" s="66"/>
      <c r="E5" s="66"/>
      <c r="F5" s="67"/>
      <c r="G5" s="10"/>
      <c r="H5" s="10"/>
      <c r="I5" s="10"/>
      <c r="J5" s="10"/>
      <c r="K5" s="10"/>
      <c r="L5" s="10"/>
      <c r="M5" s="10"/>
    </row>
    <row r="6" spans="1:13" ht="15.75" customHeight="1" x14ac:dyDescent="0.2">
      <c r="A6" s="65"/>
      <c r="B6" s="66"/>
      <c r="C6" s="66"/>
      <c r="D6" s="66"/>
      <c r="E6" s="66"/>
      <c r="F6" s="67"/>
      <c r="G6" s="10"/>
      <c r="H6" s="10"/>
      <c r="I6" s="10"/>
      <c r="J6" s="10"/>
      <c r="K6" s="10"/>
      <c r="L6" s="10"/>
      <c r="M6" s="10"/>
    </row>
    <row r="7" spans="1:13" ht="15.75" customHeight="1" x14ac:dyDescent="0.2">
      <c r="A7" s="65"/>
      <c r="B7" s="66"/>
      <c r="C7" s="66"/>
      <c r="D7" s="66"/>
      <c r="E7" s="66"/>
      <c r="F7" s="67"/>
      <c r="G7" s="10"/>
      <c r="H7" s="10"/>
      <c r="I7" s="10"/>
      <c r="J7" s="10"/>
      <c r="K7" s="10"/>
      <c r="L7" s="10"/>
      <c r="M7" s="10"/>
    </row>
    <row r="8" spans="1:13" ht="15.75" customHeight="1" x14ac:dyDescent="0.2">
      <c r="A8" s="65"/>
      <c r="B8" s="66"/>
      <c r="C8" s="66"/>
      <c r="D8" s="66"/>
      <c r="E8" s="66"/>
      <c r="F8" s="67"/>
      <c r="G8" s="10"/>
      <c r="H8" s="10"/>
      <c r="I8" s="10"/>
      <c r="J8" s="10"/>
      <c r="K8" s="10"/>
      <c r="L8" s="10"/>
      <c r="M8" s="10"/>
    </row>
    <row r="9" spans="1:13" ht="15.75" customHeight="1" x14ac:dyDescent="0.2">
      <c r="A9" s="65"/>
      <c r="B9" s="66"/>
      <c r="C9" s="66"/>
      <c r="D9" s="66"/>
      <c r="E9" s="66"/>
      <c r="F9" s="67"/>
      <c r="G9" s="10"/>
      <c r="H9" s="10"/>
      <c r="I9" s="10"/>
      <c r="J9" s="10"/>
      <c r="K9" s="10"/>
      <c r="L9" s="10"/>
      <c r="M9" s="10"/>
    </row>
    <row r="10" spans="1:13" ht="15.75" customHeight="1" thickBot="1" x14ac:dyDescent="0.25">
      <c r="A10" s="68"/>
      <c r="B10" s="69"/>
      <c r="C10" s="69"/>
      <c r="D10" s="69"/>
      <c r="E10" s="69"/>
      <c r="F10" s="70"/>
      <c r="G10" s="10"/>
      <c r="H10" s="10"/>
      <c r="I10" s="10"/>
      <c r="J10" s="10"/>
      <c r="K10" s="10"/>
      <c r="L10" s="10"/>
      <c r="M10" s="10"/>
    </row>
    <row r="11" spans="1:13" ht="26.25" x14ac:dyDescent="0.2">
      <c r="A11" s="54" t="s">
        <v>1</v>
      </c>
      <c r="B11" s="54"/>
      <c r="C11" s="54"/>
      <c r="D11" s="54"/>
      <c r="E11" s="54"/>
      <c r="F11" s="54"/>
      <c r="G11" s="54"/>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55" t="s">
        <v>2</v>
      </c>
      <c r="B13" s="56"/>
      <c r="C13" s="57" t="s">
        <v>67</v>
      </c>
      <c r="D13" s="58"/>
      <c r="E13" s="58"/>
      <c r="F13" s="59"/>
      <c r="G13" s="17"/>
      <c r="H13" s="10"/>
      <c r="I13" s="10"/>
      <c r="J13" s="10"/>
      <c r="K13" s="10"/>
      <c r="L13" s="10"/>
      <c r="M13" s="10"/>
    </row>
    <row r="14" spans="1:13" ht="16.5" thickBot="1" x14ac:dyDescent="0.25">
      <c r="A14" s="55" t="s">
        <v>3</v>
      </c>
      <c r="B14" s="56"/>
      <c r="C14" s="46">
        <v>28000</v>
      </c>
      <c r="D14" s="34"/>
      <c r="E14" s="27"/>
      <c r="F14" s="27"/>
      <c r="G14" s="10"/>
      <c r="H14" s="10"/>
      <c r="I14" s="10"/>
      <c r="J14" s="10"/>
      <c r="K14" s="10"/>
      <c r="L14" s="10"/>
      <c r="M14" s="10"/>
    </row>
    <row r="15" spans="1:13" ht="16.5" thickBot="1" x14ac:dyDescent="0.25">
      <c r="A15" s="55" t="s">
        <v>4</v>
      </c>
      <c r="B15" s="56"/>
      <c r="C15" s="49" t="s">
        <v>68</v>
      </c>
      <c r="D15" s="24" t="s">
        <v>5</v>
      </c>
      <c r="E15" s="60" t="s">
        <v>6</v>
      </c>
      <c r="F15" s="61"/>
      <c r="G15" s="30"/>
      <c r="H15" s="10"/>
      <c r="I15" s="10"/>
      <c r="J15" s="10"/>
      <c r="K15" s="10"/>
      <c r="L15" s="10"/>
      <c r="M15" s="10"/>
    </row>
    <row r="16" spans="1:13" ht="16.5" thickBot="1" x14ac:dyDescent="0.25">
      <c r="A16" s="71" t="s">
        <v>62</v>
      </c>
      <c r="B16" s="72"/>
      <c r="C16" s="57" t="s">
        <v>9</v>
      </c>
      <c r="D16" s="59"/>
      <c r="E16" s="6" t="s">
        <v>7</v>
      </c>
      <c r="F16" s="8" t="s">
        <v>8</v>
      </c>
      <c r="G16" s="30"/>
      <c r="H16" s="10"/>
      <c r="I16" s="10"/>
      <c r="J16" s="10"/>
      <c r="K16" s="10"/>
      <c r="L16" s="10"/>
      <c r="M16" s="10"/>
    </row>
    <row r="17" spans="1:13" ht="16.5" thickBot="1" x14ac:dyDescent="0.25">
      <c r="A17" s="73"/>
      <c r="B17" s="73"/>
      <c r="C17" s="74"/>
      <c r="D17" s="59"/>
      <c r="E17" s="36" t="s">
        <v>9</v>
      </c>
      <c r="F17" s="9" t="s">
        <v>10</v>
      </c>
      <c r="G17" s="30"/>
      <c r="H17" s="10"/>
      <c r="I17" s="10"/>
      <c r="J17" s="10"/>
      <c r="K17" s="10"/>
      <c r="L17" s="10"/>
      <c r="M17" s="10"/>
    </row>
    <row r="18" spans="1:13" ht="15.75" x14ac:dyDescent="0.2">
      <c r="A18" s="1"/>
      <c r="B18" s="1"/>
      <c r="C18" s="26"/>
      <c r="D18" s="28"/>
      <c r="E18" s="21" t="s">
        <v>11</v>
      </c>
      <c r="F18" s="44" t="s">
        <v>58</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54" t="s">
        <v>12</v>
      </c>
      <c r="B20" s="54"/>
      <c r="C20" s="54"/>
      <c r="D20" s="54"/>
      <c r="E20" s="54"/>
      <c r="F20" s="54"/>
      <c r="G20" s="54"/>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75" t="s">
        <v>13</v>
      </c>
      <c r="B22" s="75"/>
      <c r="C22" s="19"/>
      <c r="D22" s="19"/>
      <c r="E22" s="33"/>
      <c r="F22" s="33"/>
      <c r="G22" s="33"/>
      <c r="H22" s="10"/>
      <c r="I22" s="10"/>
      <c r="J22" s="10"/>
      <c r="K22" s="10"/>
      <c r="L22" s="10"/>
      <c r="M22" s="10"/>
    </row>
    <row r="23" spans="1:13" ht="16.5" thickBot="1" x14ac:dyDescent="0.25">
      <c r="A23" s="76" t="s">
        <v>14</v>
      </c>
      <c r="B23" s="77"/>
      <c r="C23" s="57" t="s">
        <v>69</v>
      </c>
      <c r="D23" s="59"/>
      <c r="E23" s="17"/>
      <c r="F23" s="10"/>
      <c r="G23" s="10"/>
      <c r="H23" s="10"/>
      <c r="I23" s="10"/>
      <c r="J23" s="10"/>
      <c r="K23" s="10"/>
      <c r="L23" s="10"/>
      <c r="M23" s="10"/>
    </row>
    <row r="24" spans="1:13" ht="16.5" thickBot="1" x14ac:dyDescent="0.25">
      <c r="A24" s="76" t="s">
        <v>15</v>
      </c>
      <c r="B24" s="77"/>
      <c r="C24" s="57" t="s">
        <v>70</v>
      </c>
      <c r="D24" s="59"/>
      <c r="E24" s="17"/>
      <c r="F24" s="10"/>
      <c r="G24" s="10"/>
      <c r="H24" s="10"/>
      <c r="I24" s="10"/>
      <c r="J24" s="10"/>
      <c r="K24" s="10"/>
      <c r="L24" s="10"/>
      <c r="M24" s="10"/>
    </row>
    <row r="25" spans="1:13" ht="16.5" thickBot="1" x14ac:dyDescent="0.25">
      <c r="A25" s="76" t="s">
        <v>16</v>
      </c>
      <c r="B25" s="77"/>
      <c r="C25" s="78" t="s">
        <v>71</v>
      </c>
      <c r="D25" s="59"/>
      <c r="E25" s="17"/>
      <c r="F25" s="10"/>
      <c r="G25" s="10"/>
      <c r="H25" s="10"/>
      <c r="I25" s="10"/>
      <c r="J25" s="10"/>
      <c r="K25" s="10"/>
      <c r="L25" s="10"/>
      <c r="M25" s="10"/>
    </row>
    <row r="26" spans="1:13" ht="16.5" thickBot="1" x14ac:dyDescent="0.25">
      <c r="A26" s="76" t="s">
        <v>17</v>
      </c>
      <c r="B26" s="77"/>
      <c r="C26" s="79" t="s">
        <v>72</v>
      </c>
      <c r="D26" s="80"/>
      <c r="E26" s="17"/>
      <c r="F26" s="10"/>
      <c r="G26" s="10"/>
      <c r="H26" s="10"/>
      <c r="I26" s="10"/>
      <c r="J26" s="10"/>
      <c r="K26" s="10"/>
      <c r="L26" s="10"/>
      <c r="M26" s="10"/>
    </row>
    <row r="27" spans="1:13" ht="16.5" thickBot="1" x14ac:dyDescent="0.25">
      <c r="A27" s="76" t="s">
        <v>18</v>
      </c>
      <c r="B27" s="77"/>
      <c r="C27" s="81" t="s">
        <v>73</v>
      </c>
      <c r="D27" s="59"/>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82" t="s">
        <v>59</v>
      </c>
      <c r="B29" s="75"/>
      <c r="C29" s="35"/>
      <c r="D29" s="35"/>
      <c r="E29" s="10"/>
      <c r="F29" s="10"/>
      <c r="G29" s="10"/>
      <c r="H29" s="10"/>
      <c r="I29" s="10"/>
      <c r="J29" s="10"/>
      <c r="K29" s="10"/>
      <c r="L29" s="10"/>
      <c r="M29" s="10"/>
    </row>
    <row r="30" spans="1:13" ht="16.5" thickBot="1" x14ac:dyDescent="0.25">
      <c r="A30" s="76" t="s">
        <v>14</v>
      </c>
      <c r="B30" s="77"/>
      <c r="C30" s="81" t="s">
        <v>74</v>
      </c>
      <c r="D30" s="59"/>
      <c r="E30" s="17"/>
      <c r="F30" s="10"/>
      <c r="G30" s="10"/>
      <c r="H30" s="10"/>
      <c r="I30" s="10"/>
      <c r="J30" s="10"/>
      <c r="K30" s="10"/>
      <c r="L30" s="10"/>
      <c r="M30" s="10"/>
    </row>
    <row r="31" spans="1:13" ht="16.5" thickBot="1" x14ac:dyDescent="0.25">
      <c r="A31" s="76" t="s">
        <v>19</v>
      </c>
      <c r="B31" s="77"/>
      <c r="C31" s="81" t="s">
        <v>75</v>
      </c>
      <c r="D31" s="59"/>
      <c r="E31" s="17"/>
      <c r="F31" s="10"/>
      <c r="G31" s="10"/>
      <c r="H31" s="10"/>
      <c r="I31" s="10"/>
      <c r="J31" s="10"/>
      <c r="K31" s="10"/>
      <c r="L31" s="10"/>
      <c r="M31" s="10"/>
    </row>
    <row r="32" spans="1:13" ht="16.5" thickBot="1" x14ac:dyDescent="0.25">
      <c r="A32" s="76" t="s">
        <v>20</v>
      </c>
      <c r="B32" s="77"/>
      <c r="C32" s="81" t="s">
        <v>76</v>
      </c>
      <c r="D32" s="59"/>
      <c r="E32" s="17"/>
      <c r="F32" s="10"/>
      <c r="G32" s="10"/>
      <c r="H32" s="10"/>
      <c r="I32" s="10"/>
      <c r="J32" s="10"/>
      <c r="K32" s="10"/>
      <c r="L32" s="10"/>
      <c r="M32" s="10"/>
    </row>
    <row r="33" spans="1:13" ht="16.5" thickBot="1" x14ac:dyDescent="0.25">
      <c r="A33" s="76" t="s">
        <v>16</v>
      </c>
      <c r="B33" s="77"/>
      <c r="C33" s="78" t="s">
        <v>77</v>
      </c>
      <c r="D33" s="59"/>
      <c r="E33" s="17"/>
      <c r="F33" s="10"/>
      <c r="G33" s="10"/>
      <c r="H33" s="10"/>
      <c r="I33" s="10"/>
      <c r="J33" s="10"/>
      <c r="K33" s="10"/>
      <c r="L33" s="10"/>
      <c r="M33" s="10"/>
    </row>
    <row r="34" spans="1:13" ht="16.5" thickBot="1" x14ac:dyDescent="0.25">
      <c r="A34" s="76" t="s">
        <v>17</v>
      </c>
      <c r="B34" s="77"/>
      <c r="C34" s="79" t="s">
        <v>78</v>
      </c>
      <c r="D34" s="80"/>
      <c r="E34" s="17"/>
      <c r="F34" s="10"/>
      <c r="G34" s="10"/>
      <c r="H34" s="10"/>
      <c r="I34" s="10"/>
      <c r="J34" s="10"/>
      <c r="K34" s="10"/>
      <c r="L34" s="10"/>
      <c r="M34" s="10"/>
    </row>
    <row r="35" spans="1:13" s="41" customFormat="1" ht="12.75" customHeight="1" x14ac:dyDescent="0.2">
      <c r="A35" s="23"/>
      <c r="B35" s="23"/>
      <c r="C35" s="16"/>
      <c r="D35" s="16"/>
      <c r="E35" s="37"/>
      <c r="F35" s="37"/>
      <c r="G35" s="37"/>
      <c r="H35" s="37"/>
      <c r="I35" s="37"/>
      <c r="J35" s="37"/>
      <c r="K35" s="37"/>
      <c r="L35" s="37"/>
      <c r="M35" s="37"/>
    </row>
    <row r="36" spans="1:13" ht="15.75" x14ac:dyDescent="0.2">
      <c r="A36" s="76" t="s">
        <v>21</v>
      </c>
      <c r="B36" s="76"/>
      <c r="C36" s="83" t="s">
        <v>22</v>
      </c>
      <c r="D36" s="83"/>
      <c r="E36" s="14" t="s">
        <v>23</v>
      </c>
      <c r="F36" s="14" t="s">
        <v>24</v>
      </c>
      <c r="G36" s="10"/>
      <c r="H36" s="10"/>
      <c r="I36" s="10"/>
      <c r="J36" s="10"/>
      <c r="K36" s="10"/>
      <c r="L36" s="10"/>
      <c r="M36" s="10"/>
    </row>
    <row r="37" spans="1:13" ht="15.75" x14ac:dyDescent="0.2">
      <c r="A37" s="23"/>
      <c r="B37" s="29"/>
      <c r="C37" s="84" t="s">
        <v>79</v>
      </c>
      <c r="D37" s="85"/>
      <c r="E37" s="50" t="s">
        <v>76</v>
      </c>
      <c r="F37" s="51" t="s">
        <v>84</v>
      </c>
      <c r="G37" s="30"/>
      <c r="H37" s="10"/>
      <c r="I37" s="10"/>
      <c r="J37" s="10"/>
      <c r="K37" s="10"/>
      <c r="L37" s="10"/>
      <c r="M37" s="10"/>
    </row>
    <row r="38" spans="1:13" ht="15.75" x14ac:dyDescent="0.2">
      <c r="A38" s="23"/>
      <c r="B38" s="29"/>
      <c r="C38" s="84" t="s">
        <v>80</v>
      </c>
      <c r="D38" s="85"/>
      <c r="E38" s="50" t="s">
        <v>76</v>
      </c>
      <c r="F38" s="51" t="s">
        <v>85</v>
      </c>
      <c r="G38" s="30"/>
      <c r="H38" s="10"/>
      <c r="I38" s="10"/>
      <c r="J38" s="10"/>
      <c r="K38" s="10"/>
      <c r="L38" s="10"/>
      <c r="M38" s="10"/>
    </row>
    <row r="39" spans="1:13" ht="15.75" x14ac:dyDescent="0.2">
      <c r="A39" s="23"/>
      <c r="B39" s="29"/>
      <c r="C39" s="84" t="s">
        <v>81</v>
      </c>
      <c r="D39" s="85"/>
      <c r="E39" s="50" t="s">
        <v>83</v>
      </c>
      <c r="F39" s="51" t="s">
        <v>86</v>
      </c>
      <c r="G39" s="30"/>
      <c r="H39" s="10"/>
      <c r="I39" s="10"/>
      <c r="J39" s="10"/>
      <c r="K39" s="10"/>
      <c r="L39" s="10"/>
      <c r="M39" s="10"/>
    </row>
    <row r="40" spans="1:13" ht="15.75" x14ac:dyDescent="0.2">
      <c r="A40" s="23"/>
      <c r="B40" s="29"/>
      <c r="C40" s="84" t="s">
        <v>82</v>
      </c>
      <c r="D40" s="85"/>
      <c r="E40" s="50" t="s">
        <v>76</v>
      </c>
      <c r="F40" s="51" t="s">
        <v>87</v>
      </c>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75" t="s">
        <v>25</v>
      </c>
      <c r="B42" s="75"/>
      <c r="C42" s="35" t="s">
        <v>26</v>
      </c>
      <c r="D42" s="35"/>
      <c r="E42" s="10"/>
      <c r="F42" s="10"/>
      <c r="G42" s="10"/>
      <c r="H42" s="10"/>
      <c r="I42" s="10"/>
      <c r="J42" s="10"/>
      <c r="K42" s="10"/>
      <c r="L42" s="10"/>
      <c r="M42" s="10"/>
    </row>
    <row r="43" spans="1:13" ht="16.5" thickBot="1" x14ac:dyDescent="0.25">
      <c r="A43" s="76" t="s">
        <v>14</v>
      </c>
      <c r="B43" s="77"/>
      <c r="C43" s="74"/>
      <c r="D43" s="59"/>
      <c r="E43" s="17"/>
      <c r="F43" s="10"/>
      <c r="G43" s="10"/>
      <c r="H43" s="10"/>
      <c r="I43" s="10"/>
      <c r="J43" s="10"/>
      <c r="K43" s="10"/>
      <c r="L43" s="10"/>
      <c r="M43" s="10"/>
    </row>
    <row r="44" spans="1:13" ht="16.5" thickBot="1" x14ac:dyDescent="0.25">
      <c r="A44" s="76" t="s">
        <v>16</v>
      </c>
      <c r="B44" s="77"/>
      <c r="C44" s="74"/>
      <c r="D44" s="59"/>
      <c r="E44" s="17"/>
      <c r="F44" s="10"/>
      <c r="G44" s="10"/>
      <c r="H44" s="10"/>
      <c r="I44" s="10"/>
      <c r="J44" s="10"/>
      <c r="K44" s="10"/>
      <c r="L44" s="10"/>
      <c r="M44" s="10"/>
    </row>
    <row r="45" spans="1:13" ht="16.5" thickBot="1" x14ac:dyDescent="0.25">
      <c r="A45" s="76" t="s">
        <v>17</v>
      </c>
      <c r="B45" s="77"/>
      <c r="C45" s="86"/>
      <c r="D45" s="80"/>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54" t="s">
        <v>27</v>
      </c>
      <c r="B48" s="54"/>
      <c r="C48" s="54"/>
      <c r="D48" s="54"/>
      <c r="E48" s="54"/>
      <c r="F48" s="54"/>
      <c r="G48" s="54"/>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87" t="s">
        <v>28</v>
      </c>
      <c r="B50" s="87"/>
      <c r="C50" s="87"/>
      <c r="D50" s="87"/>
      <c r="E50" s="87"/>
      <c r="F50" s="87"/>
      <c r="G50" s="10"/>
      <c r="H50" s="10"/>
      <c r="I50" s="10"/>
      <c r="J50" s="10"/>
      <c r="K50" s="10"/>
      <c r="L50" s="10"/>
      <c r="M50" s="10"/>
    </row>
    <row r="51" spans="1:13" ht="409.6" customHeight="1" thickBot="1" x14ac:dyDescent="0.25">
      <c r="A51" s="88" t="s">
        <v>94</v>
      </c>
      <c r="B51" s="89"/>
      <c r="C51" s="89"/>
      <c r="D51" s="89"/>
      <c r="E51" s="89"/>
      <c r="F51" s="90"/>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91" t="s">
        <v>29</v>
      </c>
      <c r="B53" s="91"/>
      <c r="C53" s="91"/>
      <c r="D53" s="91"/>
      <c r="E53" s="91"/>
      <c r="F53" s="91"/>
      <c r="G53" s="10"/>
      <c r="H53" s="10"/>
      <c r="I53" s="10"/>
      <c r="J53" s="10"/>
      <c r="K53" s="10"/>
      <c r="L53" s="10"/>
      <c r="M53" s="10"/>
    </row>
    <row r="54" spans="1:13" ht="270" customHeight="1" thickBot="1" x14ac:dyDescent="0.25">
      <c r="A54" s="88" t="s">
        <v>95</v>
      </c>
      <c r="B54" s="89"/>
      <c r="C54" s="89"/>
      <c r="D54" s="89"/>
      <c r="E54" s="89"/>
      <c r="F54" s="90"/>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91" t="s">
        <v>30</v>
      </c>
      <c r="B56" s="91"/>
      <c r="C56" s="91"/>
      <c r="D56" s="91"/>
      <c r="E56" s="91"/>
      <c r="F56" s="91"/>
      <c r="G56" s="10"/>
      <c r="H56" s="10"/>
      <c r="I56" s="10"/>
      <c r="J56" s="10"/>
      <c r="K56" s="10"/>
      <c r="L56" s="10"/>
      <c r="M56" s="10"/>
    </row>
    <row r="57" spans="1:13" ht="345" customHeight="1" thickBot="1" x14ac:dyDescent="0.25">
      <c r="A57" s="88" t="s">
        <v>96</v>
      </c>
      <c r="B57" s="89"/>
      <c r="C57" s="89"/>
      <c r="D57" s="89"/>
      <c r="E57" s="89"/>
      <c r="F57" s="90"/>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92" t="s">
        <v>31</v>
      </c>
      <c r="B59" s="92"/>
      <c r="C59" s="92"/>
      <c r="D59" s="92"/>
      <c r="E59" s="92"/>
      <c r="F59" s="92"/>
      <c r="G59" s="10"/>
      <c r="H59" s="10"/>
      <c r="I59" s="10"/>
      <c r="J59" s="10"/>
      <c r="K59" s="10"/>
      <c r="L59" s="10"/>
      <c r="M59" s="10"/>
    </row>
    <row r="60" spans="1:13" ht="271.5" customHeight="1" thickBot="1" x14ac:dyDescent="0.25">
      <c r="A60" s="88" t="s">
        <v>97</v>
      </c>
      <c r="B60" s="89"/>
      <c r="C60" s="89"/>
      <c r="D60" s="89"/>
      <c r="E60" s="89"/>
      <c r="F60" s="90"/>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122" t="s">
        <v>65</v>
      </c>
      <c r="B62" s="122"/>
      <c r="C62" s="122"/>
      <c r="D62" s="122"/>
      <c r="E62" s="122"/>
      <c r="F62" s="122"/>
      <c r="G62" s="10"/>
      <c r="H62" s="10"/>
      <c r="I62" s="10"/>
      <c r="J62" s="10"/>
      <c r="K62" s="10"/>
      <c r="L62" s="10"/>
      <c r="M62" s="10"/>
    </row>
    <row r="63" spans="1:13" ht="153" customHeight="1" thickBot="1" x14ac:dyDescent="0.25">
      <c r="A63" s="88" t="s">
        <v>98</v>
      </c>
      <c r="B63" s="89"/>
      <c r="C63" s="89"/>
      <c r="D63" s="89"/>
      <c r="E63" s="89"/>
      <c r="F63" s="90"/>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93" t="s">
        <v>32</v>
      </c>
      <c r="B65" s="93"/>
      <c r="C65" s="93"/>
      <c r="D65" s="93"/>
      <c r="E65" s="93"/>
      <c r="F65" s="93"/>
      <c r="G65" s="10"/>
      <c r="H65" s="10"/>
      <c r="I65" s="10"/>
      <c r="J65" s="10"/>
      <c r="K65" s="10"/>
      <c r="L65" s="10"/>
      <c r="M65" s="10"/>
    </row>
    <row r="66" spans="1:13" ht="82.5" customHeight="1" thickBot="1" x14ac:dyDescent="0.25">
      <c r="A66" s="88" t="s">
        <v>99</v>
      </c>
      <c r="B66" s="89"/>
      <c r="C66" s="89"/>
      <c r="D66" s="89"/>
      <c r="E66" s="89"/>
      <c r="F66" s="90"/>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94" t="s">
        <v>33</v>
      </c>
      <c r="B69" s="94"/>
      <c r="C69" s="94"/>
      <c r="D69" s="94"/>
      <c r="E69" s="94"/>
      <c r="F69" s="94"/>
      <c r="G69" s="94"/>
      <c r="H69" s="10"/>
      <c r="I69" s="10"/>
      <c r="J69" s="10"/>
      <c r="K69" s="10"/>
      <c r="L69" s="10"/>
      <c r="M69" s="10"/>
    </row>
    <row r="70" spans="1:13" ht="15.75" x14ac:dyDescent="0.2">
      <c r="A70" s="10"/>
      <c r="B70" s="10"/>
      <c r="C70" s="10"/>
      <c r="D70" s="10"/>
      <c r="E70" s="10"/>
      <c r="F70" s="10"/>
      <c r="G70" s="10"/>
      <c r="H70" s="10"/>
      <c r="I70" s="10"/>
      <c r="J70" s="10"/>
      <c r="K70" s="10"/>
      <c r="L70" s="10"/>
      <c r="M70" s="10"/>
    </row>
    <row r="71" spans="1:13" s="42" customFormat="1" ht="36" customHeight="1" x14ac:dyDescent="0.2">
      <c r="A71" s="95" t="s">
        <v>34</v>
      </c>
      <c r="B71" s="96"/>
      <c r="C71" s="96"/>
      <c r="D71" s="96"/>
      <c r="E71" s="96"/>
      <c r="F71" s="97"/>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35</v>
      </c>
      <c r="B73" s="10"/>
      <c r="C73" s="10"/>
      <c r="D73" s="10"/>
      <c r="E73" s="10"/>
      <c r="F73" s="10"/>
      <c r="G73" s="10"/>
      <c r="H73" s="10"/>
      <c r="I73" s="10"/>
      <c r="J73" s="10"/>
      <c r="K73" s="10"/>
      <c r="L73" s="10"/>
      <c r="M73" s="10"/>
    </row>
    <row r="74" spans="1:13" ht="54.75" customHeight="1" x14ac:dyDescent="0.2">
      <c r="A74" s="98" t="s">
        <v>60</v>
      </c>
      <c r="B74" s="99"/>
      <c r="C74" s="99"/>
      <c r="D74" s="99"/>
      <c r="E74" s="99"/>
      <c r="F74" s="99"/>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100" t="s">
        <v>36</v>
      </c>
      <c r="B76" s="100"/>
      <c r="C76" s="100" t="s">
        <v>37</v>
      </c>
      <c r="D76" s="100"/>
      <c r="E76" s="100" t="s">
        <v>38</v>
      </c>
      <c r="F76" s="100"/>
      <c r="G76" s="10"/>
      <c r="H76" s="10"/>
      <c r="I76" s="10"/>
      <c r="J76" s="10"/>
      <c r="K76" s="10"/>
      <c r="L76" s="10"/>
      <c r="M76" s="10"/>
    </row>
    <row r="77" spans="1:13" ht="15.75" x14ac:dyDescent="0.2">
      <c r="A77" s="101" t="s">
        <v>109</v>
      </c>
      <c r="B77" s="102"/>
      <c r="C77" s="101" t="s">
        <v>114</v>
      </c>
      <c r="D77" s="102"/>
      <c r="E77" s="103">
        <v>41275</v>
      </c>
      <c r="F77" s="102"/>
      <c r="G77" s="30"/>
      <c r="H77" s="10"/>
      <c r="I77" s="10"/>
      <c r="J77" s="10"/>
      <c r="K77" s="10"/>
      <c r="L77" s="10"/>
      <c r="M77" s="10"/>
    </row>
    <row r="78" spans="1:13" ht="15.75" x14ac:dyDescent="0.2">
      <c r="A78" s="101" t="s">
        <v>117</v>
      </c>
      <c r="B78" s="102"/>
      <c r="C78" s="101" t="s">
        <v>113</v>
      </c>
      <c r="D78" s="102"/>
      <c r="E78" s="103">
        <v>41309</v>
      </c>
      <c r="F78" s="102"/>
      <c r="G78" s="30"/>
      <c r="H78" s="10"/>
      <c r="I78" s="10"/>
      <c r="J78" s="10"/>
      <c r="K78" s="10"/>
      <c r="L78" s="10"/>
      <c r="M78" s="10"/>
    </row>
    <row r="79" spans="1:13" ht="15.75" x14ac:dyDescent="0.2">
      <c r="A79" s="101" t="s">
        <v>110</v>
      </c>
      <c r="B79" s="102"/>
      <c r="C79" s="101" t="s">
        <v>111</v>
      </c>
      <c r="D79" s="102"/>
      <c r="E79" s="103">
        <v>41334</v>
      </c>
      <c r="F79" s="102"/>
      <c r="G79" s="30"/>
      <c r="H79" s="10"/>
      <c r="I79" s="10"/>
      <c r="J79" s="10"/>
      <c r="K79" s="10"/>
      <c r="L79" s="10"/>
      <c r="M79" s="10"/>
    </row>
    <row r="80" spans="1:13" ht="15.75" x14ac:dyDescent="0.2">
      <c r="A80" s="101" t="s">
        <v>112</v>
      </c>
      <c r="B80" s="102"/>
      <c r="C80" s="101" t="s">
        <v>113</v>
      </c>
      <c r="D80" s="102"/>
      <c r="E80" s="103">
        <v>41399</v>
      </c>
      <c r="F80" s="102"/>
      <c r="G80" s="30"/>
      <c r="H80" s="10"/>
      <c r="I80" s="10"/>
      <c r="J80" s="10"/>
      <c r="K80" s="10"/>
      <c r="L80" s="10"/>
      <c r="M80" s="10"/>
    </row>
    <row r="81" spans="1:13" ht="15.75" x14ac:dyDescent="0.2">
      <c r="A81" s="101" t="s">
        <v>115</v>
      </c>
      <c r="B81" s="102"/>
      <c r="C81" s="101" t="s">
        <v>118</v>
      </c>
      <c r="D81" s="102"/>
      <c r="E81" s="103">
        <v>41404</v>
      </c>
      <c r="F81" s="102"/>
      <c r="G81" s="30"/>
      <c r="H81" s="10"/>
      <c r="I81" s="10"/>
      <c r="J81" s="10"/>
      <c r="K81" s="10"/>
      <c r="L81" s="10"/>
      <c r="M81" s="10"/>
    </row>
    <row r="82" spans="1:13" ht="15.75" x14ac:dyDescent="0.2">
      <c r="A82" s="101" t="s">
        <v>116</v>
      </c>
      <c r="B82" s="102"/>
      <c r="C82" s="102"/>
      <c r="D82" s="102"/>
      <c r="E82" s="102"/>
      <c r="F82" s="102"/>
      <c r="G82" s="30"/>
      <c r="H82" s="10"/>
      <c r="I82" s="10"/>
      <c r="J82" s="10"/>
      <c r="K82" s="10"/>
      <c r="L82" s="10"/>
      <c r="M82" s="10"/>
    </row>
    <row r="83" spans="1:13" ht="15.75" x14ac:dyDescent="0.2">
      <c r="A83" s="102"/>
      <c r="B83" s="102"/>
      <c r="C83" s="102"/>
      <c r="D83" s="102"/>
      <c r="E83" s="102"/>
      <c r="F83" s="102"/>
      <c r="G83" s="30"/>
      <c r="H83" s="10"/>
      <c r="I83" s="10"/>
      <c r="J83" s="10"/>
      <c r="K83" s="10"/>
      <c r="L83" s="10"/>
      <c r="M83" s="10"/>
    </row>
    <row r="84" spans="1:13" ht="15.75" x14ac:dyDescent="0.2">
      <c r="A84" s="102"/>
      <c r="B84" s="102"/>
      <c r="C84" s="102"/>
      <c r="D84" s="102"/>
      <c r="E84" s="102"/>
      <c r="F84" s="102"/>
      <c r="G84" s="30"/>
      <c r="H84" s="10"/>
      <c r="I84" s="10"/>
      <c r="J84" s="10"/>
      <c r="K84" s="10"/>
      <c r="L84" s="10"/>
      <c r="M84" s="10"/>
    </row>
    <row r="85" spans="1:13" ht="15.75" x14ac:dyDescent="0.2">
      <c r="A85" s="102"/>
      <c r="B85" s="102"/>
      <c r="C85" s="102"/>
      <c r="D85" s="102"/>
      <c r="E85" s="102"/>
      <c r="F85" s="102"/>
      <c r="G85" s="30"/>
      <c r="H85" s="10"/>
      <c r="I85" s="10"/>
      <c r="J85" s="10"/>
      <c r="K85" s="10"/>
      <c r="L85" s="10"/>
      <c r="M85" s="10"/>
    </row>
    <row r="86" spans="1:13" ht="15.75" x14ac:dyDescent="0.2">
      <c r="A86" s="102"/>
      <c r="B86" s="102"/>
      <c r="C86" s="102"/>
      <c r="D86" s="102"/>
      <c r="E86" s="102"/>
      <c r="F86" s="102"/>
      <c r="G86" s="30"/>
      <c r="H86" s="10"/>
      <c r="I86" s="10"/>
      <c r="J86" s="10"/>
      <c r="K86" s="10"/>
      <c r="L86" s="10"/>
      <c r="M86" s="10"/>
    </row>
    <row r="87" spans="1:13" ht="15.75" x14ac:dyDescent="0.2">
      <c r="A87" s="104"/>
      <c r="B87" s="104"/>
      <c r="C87" s="104"/>
      <c r="D87" s="104"/>
      <c r="E87" s="104"/>
      <c r="F87" s="104"/>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39</v>
      </c>
      <c r="B89" s="10"/>
      <c r="C89" s="10"/>
      <c r="D89" s="10"/>
      <c r="E89" s="10"/>
      <c r="F89" s="10"/>
      <c r="G89" s="10"/>
      <c r="H89" s="10"/>
      <c r="I89" s="10"/>
      <c r="J89" s="10"/>
      <c r="K89" s="10"/>
      <c r="L89" s="10"/>
      <c r="M89" s="10"/>
    </row>
    <row r="90" spans="1:13" ht="36" customHeight="1" x14ac:dyDescent="0.2">
      <c r="A90" s="99" t="s">
        <v>40</v>
      </c>
      <c r="B90" s="99"/>
      <c r="C90" s="99"/>
      <c r="D90" s="99"/>
      <c r="E90" s="99"/>
      <c r="F90" s="99"/>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105" t="s">
        <v>41</v>
      </c>
      <c r="B92" s="105"/>
      <c r="C92" s="22" t="s">
        <v>42</v>
      </c>
      <c r="D92" s="22" t="s">
        <v>43</v>
      </c>
      <c r="E92" s="105" t="s">
        <v>44</v>
      </c>
      <c r="F92" s="105"/>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106" t="s">
        <v>45</v>
      </c>
      <c r="B94" s="106"/>
      <c r="C94" s="106"/>
      <c r="D94" s="106"/>
      <c r="E94" s="106"/>
      <c r="F94" s="106"/>
      <c r="G94" s="10"/>
      <c r="H94" s="10"/>
      <c r="I94" s="10"/>
      <c r="J94" s="10"/>
      <c r="K94" s="10"/>
      <c r="L94" s="10"/>
      <c r="M94" s="10"/>
    </row>
    <row r="95" spans="1:13" ht="15.75" x14ac:dyDescent="0.2">
      <c r="A95" s="107" t="s">
        <v>106</v>
      </c>
      <c r="B95" s="108"/>
      <c r="C95" s="47">
        <v>2500</v>
      </c>
      <c r="D95" s="48">
        <v>1</v>
      </c>
      <c r="E95" s="109">
        <f t="shared" ref="E95:E104" si="0">C95*D95</f>
        <v>2500</v>
      </c>
      <c r="F95" s="109"/>
      <c r="G95" s="30"/>
      <c r="H95" s="10"/>
      <c r="I95" s="10"/>
      <c r="J95" s="10"/>
      <c r="K95" s="10"/>
      <c r="L95" s="10"/>
      <c r="M95" s="10"/>
    </row>
    <row r="96" spans="1:13" ht="15.75" x14ac:dyDescent="0.2">
      <c r="A96" s="107" t="s">
        <v>107</v>
      </c>
      <c r="B96" s="108"/>
      <c r="C96" s="47">
        <v>3985</v>
      </c>
      <c r="D96" s="48">
        <v>1</v>
      </c>
      <c r="E96" s="110">
        <f t="shared" si="0"/>
        <v>3985</v>
      </c>
      <c r="F96" s="111"/>
      <c r="G96" s="30"/>
      <c r="H96" s="10"/>
      <c r="I96" s="10"/>
      <c r="J96" s="10"/>
      <c r="K96" s="10"/>
      <c r="L96" s="10"/>
      <c r="M96" s="10"/>
    </row>
    <row r="97" spans="1:13" ht="15.75" x14ac:dyDescent="0.2">
      <c r="A97" s="107" t="s">
        <v>108</v>
      </c>
      <c r="B97" s="108"/>
      <c r="C97" s="47">
        <v>1420</v>
      </c>
      <c r="D97" s="48">
        <v>2</v>
      </c>
      <c r="E97" s="110">
        <f t="shared" si="0"/>
        <v>2840</v>
      </c>
      <c r="F97" s="111"/>
      <c r="G97" s="30"/>
      <c r="H97" s="10"/>
      <c r="I97" s="10"/>
      <c r="J97" s="10"/>
      <c r="K97" s="10"/>
      <c r="L97" s="10"/>
      <c r="M97" s="10"/>
    </row>
    <row r="98" spans="1:13" ht="15.75" x14ac:dyDescent="0.2">
      <c r="A98" s="107" t="s">
        <v>100</v>
      </c>
      <c r="B98" s="108"/>
      <c r="C98" s="47">
        <v>500</v>
      </c>
      <c r="D98" s="48">
        <v>1</v>
      </c>
      <c r="E98" s="110">
        <f t="shared" si="0"/>
        <v>500</v>
      </c>
      <c r="F98" s="111"/>
      <c r="G98" s="30"/>
      <c r="H98" s="10"/>
      <c r="I98" s="10"/>
      <c r="J98" s="10"/>
      <c r="K98" s="10"/>
      <c r="L98" s="10"/>
      <c r="M98" s="10"/>
    </row>
    <row r="99" spans="1:13" ht="15.75" x14ac:dyDescent="0.2">
      <c r="A99" s="107" t="s">
        <v>101</v>
      </c>
      <c r="B99" s="108"/>
      <c r="C99" s="47">
        <v>15000</v>
      </c>
      <c r="D99" s="48">
        <v>1</v>
      </c>
      <c r="E99" s="110">
        <f t="shared" si="0"/>
        <v>15000</v>
      </c>
      <c r="F99" s="111"/>
      <c r="G99" s="30"/>
      <c r="H99" s="10"/>
      <c r="I99" s="10"/>
      <c r="J99" s="10"/>
      <c r="K99" s="10"/>
      <c r="L99" s="10"/>
      <c r="M99" s="10"/>
    </row>
    <row r="100" spans="1:13" ht="15.75" x14ac:dyDescent="0.2">
      <c r="A100" s="107" t="s">
        <v>102</v>
      </c>
      <c r="B100" s="108"/>
      <c r="C100" s="47">
        <v>323</v>
      </c>
      <c r="D100" s="48">
        <v>1</v>
      </c>
      <c r="E100" s="110">
        <f t="shared" si="0"/>
        <v>323</v>
      </c>
      <c r="F100" s="111"/>
      <c r="G100" s="30"/>
      <c r="H100" s="10"/>
      <c r="I100" s="10"/>
      <c r="J100" s="10"/>
      <c r="K100" s="10"/>
      <c r="L100" s="10"/>
      <c r="M100" s="10"/>
    </row>
    <row r="101" spans="1:13" ht="15.75" x14ac:dyDescent="0.2">
      <c r="A101" s="107" t="s">
        <v>103</v>
      </c>
      <c r="B101" s="108"/>
      <c r="C101" s="47">
        <v>1100</v>
      </c>
      <c r="D101" s="48">
        <v>1</v>
      </c>
      <c r="E101" s="110">
        <f t="shared" si="0"/>
        <v>1100</v>
      </c>
      <c r="F101" s="111"/>
      <c r="G101" s="30"/>
      <c r="H101" s="10"/>
      <c r="I101" s="10"/>
      <c r="J101" s="10"/>
      <c r="K101" s="10"/>
      <c r="L101" s="10"/>
      <c r="M101" s="10"/>
    </row>
    <row r="102" spans="1:13" ht="15.75" x14ac:dyDescent="0.2">
      <c r="A102" s="107" t="s">
        <v>105</v>
      </c>
      <c r="B102" s="108"/>
      <c r="C102" s="47">
        <v>750</v>
      </c>
      <c r="D102" s="48">
        <v>1</v>
      </c>
      <c r="E102" s="110">
        <f t="shared" si="0"/>
        <v>750</v>
      </c>
      <c r="F102" s="111"/>
      <c r="G102" s="30"/>
      <c r="H102" s="10"/>
      <c r="I102" s="10"/>
      <c r="J102" s="10"/>
      <c r="K102" s="10"/>
      <c r="L102" s="10"/>
      <c r="M102" s="10"/>
    </row>
    <row r="103" spans="1:13" ht="15.75" x14ac:dyDescent="0.2">
      <c r="A103" s="107"/>
      <c r="B103" s="108"/>
      <c r="C103" s="47"/>
      <c r="D103" s="48"/>
      <c r="E103" s="110">
        <f t="shared" si="0"/>
        <v>0</v>
      </c>
      <c r="F103" s="111"/>
      <c r="G103" s="30"/>
      <c r="H103" s="10"/>
      <c r="I103" s="10"/>
      <c r="J103" s="10"/>
      <c r="K103" s="10"/>
      <c r="L103" s="10"/>
      <c r="M103" s="10"/>
    </row>
    <row r="104" spans="1:13" ht="47.25" customHeight="1" thickBot="1" x14ac:dyDescent="0.25">
      <c r="A104" s="112" t="s">
        <v>119</v>
      </c>
      <c r="B104" s="113"/>
      <c r="C104" s="47"/>
      <c r="D104" s="48"/>
      <c r="E104" s="114">
        <f t="shared" si="0"/>
        <v>0</v>
      </c>
      <c r="F104" s="115"/>
      <c r="G104" s="30"/>
      <c r="H104" s="10"/>
      <c r="I104" s="10"/>
      <c r="J104" s="10"/>
      <c r="K104" s="10"/>
      <c r="L104" s="10"/>
      <c r="M104" s="10"/>
    </row>
    <row r="105" spans="1:13" ht="16.5" thickBot="1" x14ac:dyDescent="0.25">
      <c r="A105" s="5"/>
      <c r="B105" s="5"/>
      <c r="C105" s="5"/>
      <c r="D105" s="45" t="s">
        <v>61</v>
      </c>
      <c r="E105" s="116">
        <f>SUM(E95:F104)</f>
        <v>26998</v>
      </c>
      <c r="F105" s="117"/>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106" t="s">
        <v>46</v>
      </c>
      <c r="B107" s="106"/>
      <c r="C107" s="106"/>
      <c r="D107" s="106"/>
      <c r="E107" s="106"/>
      <c r="F107" s="106"/>
      <c r="G107" s="10"/>
      <c r="H107" s="10"/>
      <c r="I107" s="10"/>
      <c r="J107" s="10"/>
      <c r="K107" s="10"/>
      <c r="L107" s="10"/>
      <c r="M107" s="10"/>
    </row>
    <row r="108" spans="1:13" ht="15.75" x14ac:dyDescent="0.2">
      <c r="A108" s="108"/>
      <c r="B108" s="108"/>
      <c r="C108" s="47"/>
      <c r="D108" s="48"/>
      <c r="E108" s="109">
        <f t="shared" ref="E108:E117" si="1">C108*D108</f>
        <v>0</v>
      </c>
      <c r="F108" s="109"/>
      <c r="G108" s="30"/>
      <c r="H108" s="10"/>
      <c r="I108" s="10"/>
      <c r="J108" s="10"/>
      <c r="K108" s="10"/>
      <c r="L108" s="10"/>
      <c r="M108" s="10"/>
    </row>
    <row r="109" spans="1:13" ht="15.75" x14ac:dyDescent="0.2">
      <c r="A109" s="108"/>
      <c r="B109" s="108"/>
      <c r="C109" s="47"/>
      <c r="D109" s="48"/>
      <c r="E109" s="110">
        <f t="shared" si="1"/>
        <v>0</v>
      </c>
      <c r="F109" s="111"/>
      <c r="G109" s="30"/>
      <c r="H109" s="10"/>
      <c r="I109" s="10"/>
      <c r="J109" s="10"/>
      <c r="K109" s="10"/>
      <c r="L109" s="10"/>
      <c r="M109" s="10"/>
    </row>
    <row r="110" spans="1:13" ht="15.75" x14ac:dyDescent="0.2">
      <c r="A110" s="108"/>
      <c r="B110" s="108"/>
      <c r="C110" s="47"/>
      <c r="D110" s="48"/>
      <c r="E110" s="110">
        <f t="shared" si="1"/>
        <v>0</v>
      </c>
      <c r="F110" s="111"/>
      <c r="G110" s="30"/>
      <c r="H110" s="10"/>
      <c r="I110" s="10"/>
      <c r="J110" s="10"/>
      <c r="K110" s="10"/>
      <c r="L110" s="10"/>
      <c r="M110" s="10"/>
    </row>
    <row r="111" spans="1:13" ht="15.75" x14ac:dyDescent="0.2">
      <c r="A111" s="108"/>
      <c r="B111" s="108"/>
      <c r="C111" s="47"/>
      <c r="D111" s="48"/>
      <c r="E111" s="110">
        <f t="shared" si="1"/>
        <v>0</v>
      </c>
      <c r="F111" s="111"/>
      <c r="G111" s="30"/>
      <c r="H111" s="10"/>
      <c r="I111" s="10"/>
      <c r="J111" s="10"/>
      <c r="K111" s="10"/>
      <c r="L111" s="10"/>
      <c r="M111" s="10"/>
    </row>
    <row r="112" spans="1:13" ht="15.75" x14ac:dyDescent="0.2">
      <c r="A112" s="108"/>
      <c r="B112" s="108"/>
      <c r="C112" s="47"/>
      <c r="D112" s="48"/>
      <c r="E112" s="110">
        <f t="shared" si="1"/>
        <v>0</v>
      </c>
      <c r="F112" s="111"/>
      <c r="G112" s="30"/>
      <c r="H112" s="10"/>
      <c r="I112" s="10"/>
      <c r="J112" s="10"/>
      <c r="K112" s="10"/>
      <c r="L112" s="10"/>
      <c r="M112" s="10"/>
    </row>
    <row r="113" spans="1:13" ht="15.75" x14ac:dyDescent="0.2">
      <c r="A113" s="108"/>
      <c r="B113" s="108"/>
      <c r="C113" s="47"/>
      <c r="D113" s="48"/>
      <c r="E113" s="110">
        <f t="shared" si="1"/>
        <v>0</v>
      </c>
      <c r="F113" s="111"/>
      <c r="G113" s="30"/>
      <c r="H113" s="10"/>
      <c r="I113" s="10"/>
      <c r="J113" s="10"/>
      <c r="K113" s="10"/>
      <c r="L113" s="10"/>
      <c r="M113" s="10"/>
    </row>
    <row r="114" spans="1:13" ht="15.75" x14ac:dyDescent="0.2">
      <c r="A114" s="108"/>
      <c r="B114" s="108"/>
      <c r="C114" s="47"/>
      <c r="D114" s="48"/>
      <c r="E114" s="110">
        <f t="shared" si="1"/>
        <v>0</v>
      </c>
      <c r="F114" s="111"/>
      <c r="G114" s="30"/>
      <c r="H114" s="10"/>
      <c r="I114" s="10"/>
      <c r="J114" s="10"/>
      <c r="K114" s="10"/>
      <c r="L114" s="10"/>
      <c r="M114" s="10"/>
    </row>
    <row r="115" spans="1:13" ht="15.75" x14ac:dyDescent="0.2">
      <c r="A115" s="108"/>
      <c r="B115" s="108"/>
      <c r="C115" s="47"/>
      <c r="D115" s="48"/>
      <c r="E115" s="110">
        <f t="shared" si="1"/>
        <v>0</v>
      </c>
      <c r="F115" s="111"/>
      <c r="G115" s="30"/>
      <c r="H115" s="10"/>
      <c r="I115" s="10"/>
      <c r="J115" s="10"/>
      <c r="K115" s="10"/>
      <c r="L115" s="10"/>
      <c r="M115" s="10"/>
    </row>
    <row r="116" spans="1:13" ht="15.75" x14ac:dyDescent="0.2">
      <c r="A116" s="108"/>
      <c r="B116" s="108"/>
      <c r="C116" s="47"/>
      <c r="D116" s="48"/>
      <c r="E116" s="110">
        <f t="shared" si="1"/>
        <v>0</v>
      </c>
      <c r="F116" s="111"/>
      <c r="G116" s="30"/>
      <c r="H116" s="10"/>
      <c r="I116" s="10"/>
      <c r="J116" s="10"/>
      <c r="K116" s="10"/>
      <c r="L116" s="10"/>
      <c r="M116" s="10"/>
    </row>
    <row r="117" spans="1:13" ht="22.5" customHeight="1" x14ac:dyDescent="0.2">
      <c r="A117" s="108"/>
      <c r="B117" s="108"/>
      <c r="C117" s="47"/>
      <c r="D117" s="48"/>
      <c r="E117" s="110">
        <f t="shared" si="1"/>
        <v>0</v>
      </c>
      <c r="F117" s="111"/>
      <c r="G117" s="30"/>
      <c r="H117" s="10"/>
      <c r="I117" s="10"/>
      <c r="J117" s="10"/>
      <c r="K117" s="10"/>
      <c r="L117" s="10"/>
      <c r="M117" s="10"/>
    </row>
    <row r="118" spans="1:13" ht="22.5" customHeight="1" thickBot="1" x14ac:dyDescent="0.25">
      <c r="A118" s="2"/>
      <c r="B118" s="2"/>
      <c r="C118" s="12"/>
      <c r="D118" s="45" t="s">
        <v>61</v>
      </c>
      <c r="E118" s="118">
        <f>SUM(E108:F117)</f>
        <v>0</v>
      </c>
      <c r="F118" s="119"/>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106" t="s">
        <v>47</v>
      </c>
      <c r="B120" s="106"/>
      <c r="C120" s="106"/>
      <c r="D120" s="106"/>
      <c r="E120" s="106"/>
      <c r="F120" s="106"/>
      <c r="G120" s="10"/>
      <c r="H120" s="10"/>
      <c r="I120" s="10"/>
      <c r="J120" s="10"/>
      <c r="K120" s="10"/>
      <c r="L120" s="10"/>
      <c r="M120" s="10"/>
    </row>
    <row r="121" spans="1:13" ht="15.75" x14ac:dyDescent="0.2">
      <c r="A121" s="108"/>
      <c r="B121" s="108"/>
      <c r="C121" s="47"/>
      <c r="D121" s="48"/>
      <c r="E121" s="109">
        <f t="shared" ref="E121:E130" si="2">C121*D121</f>
        <v>0</v>
      </c>
      <c r="F121" s="109"/>
      <c r="G121" s="30"/>
      <c r="H121" s="10"/>
      <c r="I121" s="10"/>
      <c r="J121" s="10"/>
      <c r="K121" s="10"/>
      <c r="L121" s="10"/>
      <c r="M121" s="10"/>
    </row>
    <row r="122" spans="1:13" ht="15.75" x14ac:dyDescent="0.2">
      <c r="A122" s="108"/>
      <c r="B122" s="108"/>
      <c r="C122" s="47"/>
      <c r="D122" s="48"/>
      <c r="E122" s="110">
        <f t="shared" si="2"/>
        <v>0</v>
      </c>
      <c r="F122" s="111"/>
      <c r="G122" s="30"/>
      <c r="H122" s="10"/>
      <c r="I122" s="10"/>
      <c r="J122" s="10"/>
      <c r="K122" s="10"/>
      <c r="L122" s="10"/>
      <c r="M122" s="10"/>
    </row>
    <row r="123" spans="1:13" ht="15.75" x14ac:dyDescent="0.2">
      <c r="A123" s="108"/>
      <c r="B123" s="108"/>
      <c r="C123" s="47"/>
      <c r="D123" s="48"/>
      <c r="E123" s="110">
        <f t="shared" si="2"/>
        <v>0</v>
      </c>
      <c r="F123" s="111"/>
      <c r="G123" s="30"/>
      <c r="H123" s="10"/>
      <c r="I123" s="10"/>
      <c r="J123" s="10"/>
      <c r="K123" s="10"/>
      <c r="L123" s="10"/>
      <c r="M123" s="10"/>
    </row>
    <row r="124" spans="1:13" ht="15.75" x14ac:dyDescent="0.2">
      <c r="A124" s="108"/>
      <c r="B124" s="108"/>
      <c r="C124" s="47"/>
      <c r="D124" s="48"/>
      <c r="E124" s="110">
        <f t="shared" si="2"/>
        <v>0</v>
      </c>
      <c r="F124" s="111"/>
      <c r="G124" s="30"/>
      <c r="H124" s="10"/>
      <c r="I124" s="10"/>
      <c r="J124" s="10"/>
      <c r="K124" s="10"/>
      <c r="L124" s="10"/>
      <c r="M124" s="10"/>
    </row>
    <row r="125" spans="1:13" ht="15.75" x14ac:dyDescent="0.2">
      <c r="A125" s="108"/>
      <c r="B125" s="108"/>
      <c r="C125" s="47"/>
      <c r="D125" s="48"/>
      <c r="E125" s="110">
        <f t="shared" si="2"/>
        <v>0</v>
      </c>
      <c r="F125" s="111"/>
      <c r="G125" s="30"/>
      <c r="H125" s="10"/>
      <c r="I125" s="10"/>
      <c r="J125" s="10"/>
      <c r="K125" s="10"/>
      <c r="L125" s="10"/>
      <c r="M125" s="10"/>
    </row>
    <row r="126" spans="1:13" ht="15.75" x14ac:dyDescent="0.2">
      <c r="A126" s="108"/>
      <c r="B126" s="108"/>
      <c r="C126" s="47"/>
      <c r="D126" s="48"/>
      <c r="E126" s="110">
        <f t="shared" si="2"/>
        <v>0</v>
      </c>
      <c r="F126" s="111"/>
      <c r="G126" s="30"/>
      <c r="H126" s="10"/>
      <c r="I126" s="10"/>
      <c r="J126" s="10"/>
      <c r="K126" s="10"/>
      <c r="L126" s="10"/>
      <c r="M126" s="10"/>
    </row>
    <row r="127" spans="1:13" ht="15.75" x14ac:dyDescent="0.2">
      <c r="A127" s="108"/>
      <c r="B127" s="108"/>
      <c r="C127" s="47"/>
      <c r="D127" s="48"/>
      <c r="E127" s="110">
        <f t="shared" si="2"/>
        <v>0</v>
      </c>
      <c r="F127" s="111"/>
      <c r="G127" s="30"/>
      <c r="H127" s="10"/>
      <c r="I127" s="10"/>
      <c r="J127" s="10"/>
      <c r="K127" s="10"/>
      <c r="L127" s="10"/>
      <c r="M127" s="10"/>
    </row>
    <row r="128" spans="1:13" ht="15.75" x14ac:dyDescent="0.2">
      <c r="A128" s="108"/>
      <c r="B128" s="108"/>
      <c r="C128" s="47"/>
      <c r="D128" s="48"/>
      <c r="E128" s="110">
        <f t="shared" si="2"/>
        <v>0</v>
      </c>
      <c r="F128" s="111"/>
      <c r="G128" s="30"/>
      <c r="H128" s="10"/>
      <c r="I128" s="10"/>
      <c r="J128" s="10"/>
      <c r="K128" s="10"/>
      <c r="L128" s="10"/>
      <c r="M128" s="10"/>
    </row>
    <row r="129" spans="1:13" ht="15.75" x14ac:dyDescent="0.2">
      <c r="A129" s="108"/>
      <c r="B129" s="108"/>
      <c r="C129" s="47"/>
      <c r="D129" s="48"/>
      <c r="E129" s="110">
        <f t="shared" si="2"/>
        <v>0</v>
      </c>
      <c r="F129" s="111"/>
      <c r="G129" s="30"/>
      <c r="H129" s="10"/>
      <c r="I129" s="10"/>
      <c r="J129" s="10"/>
      <c r="K129" s="10"/>
      <c r="L129" s="10"/>
      <c r="M129" s="10"/>
    </row>
    <row r="130" spans="1:13" ht="22.5" customHeight="1" x14ac:dyDescent="0.2">
      <c r="A130" s="108"/>
      <c r="B130" s="108"/>
      <c r="C130" s="47"/>
      <c r="D130" s="48"/>
      <c r="E130" s="110">
        <f t="shared" si="2"/>
        <v>0</v>
      </c>
      <c r="F130" s="111"/>
      <c r="G130" s="30"/>
      <c r="H130" s="10"/>
      <c r="I130" s="10"/>
      <c r="J130" s="10"/>
      <c r="K130" s="10"/>
      <c r="L130" s="10"/>
      <c r="M130" s="10"/>
    </row>
    <row r="131" spans="1:13" ht="22.5" customHeight="1" thickBot="1" x14ac:dyDescent="0.25">
      <c r="A131" s="2"/>
      <c r="B131" s="2"/>
      <c r="C131" s="12"/>
      <c r="D131" s="45" t="s">
        <v>61</v>
      </c>
      <c r="E131" s="118">
        <f>SUM(E121:F130)</f>
        <v>0</v>
      </c>
      <c r="F131" s="119"/>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106" t="s">
        <v>48</v>
      </c>
      <c r="B133" s="106"/>
      <c r="C133" s="106"/>
      <c r="D133" s="106"/>
      <c r="E133" s="106"/>
      <c r="F133" s="106"/>
      <c r="G133" s="10"/>
      <c r="H133" s="10"/>
      <c r="I133" s="10"/>
      <c r="J133" s="10"/>
      <c r="K133" s="10"/>
      <c r="L133" s="10"/>
      <c r="M133" s="10"/>
    </row>
    <row r="134" spans="1:13" ht="15.75" x14ac:dyDescent="0.2">
      <c r="A134" s="108"/>
      <c r="B134" s="108"/>
      <c r="C134" s="47"/>
      <c r="D134" s="48"/>
      <c r="E134" s="109">
        <f t="shared" ref="E134:E143" si="3">C134*D134</f>
        <v>0</v>
      </c>
      <c r="F134" s="109"/>
      <c r="G134" s="30"/>
      <c r="H134" s="10"/>
      <c r="I134" s="10"/>
      <c r="J134" s="10"/>
      <c r="K134" s="10"/>
      <c r="L134" s="10"/>
      <c r="M134" s="10"/>
    </row>
    <row r="135" spans="1:13" ht="15.75" x14ac:dyDescent="0.2">
      <c r="A135" s="108"/>
      <c r="B135" s="108"/>
      <c r="C135" s="47"/>
      <c r="D135" s="48"/>
      <c r="E135" s="110">
        <f t="shared" si="3"/>
        <v>0</v>
      </c>
      <c r="F135" s="111"/>
      <c r="G135" s="30"/>
      <c r="H135" s="10"/>
      <c r="I135" s="10"/>
      <c r="J135" s="10"/>
      <c r="K135" s="10"/>
      <c r="L135" s="10"/>
      <c r="M135" s="10"/>
    </row>
    <row r="136" spans="1:13" ht="15.75" x14ac:dyDescent="0.2">
      <c r="A136" s="108"/>
      <c r="B136" s="108"/>
      <c r="C136" s="47"/>
      <c r="D136" s="48"/>
      <c r="E136" s="110">
        <f t="shared" si="3"/>
        <v>0</v>
      </c>
      <c r="F136" s="111"/>
      <c r="G136" s="30"/>
      <c r="H136" s="10"/>
      <c r="I136" s="10"/>
      <c r="J136" s="10"/>
      <c r="K136" s="10"/>
      <c r="L136" s="10"/>
      <c r="M136" s="10"/>
    </row>
    <row r="137" spans="1:13" ht="15.75" x14ac:dyDescent="0.2">
      <c r="A137" s="108"/>
      <c r="B137" s="108"/>
      <c r="C137" s="47"/>
      <c r="D137" s="48"/>
      <c r="E137" s="110">
        <f t="shared" si="3"/>
        <v>0</v>
      </c>
      <c r="F137" s="111"/>
      <c r="G137" s="30"/>
      <c r="H137" s="10"/>
      <c r="I137" s="10"/>
      <c r="J137" s="10"/>
      <c r="K137" s="10"/>
      <c r="L137" s="10"/>
      <c r="M137" s="10"/>
    </row>
    <row r="138" spans="1:13" ht="15.75" x14ac:dyDescent="0.2">
      <c r="A138" s="108"/>
      <c r="B138" s="108"/>
      <c r="C138" s="47"/>
      <c r="D138" s="48"/>
      <c r="E138" s="110">
        <f t="shared" si="3"/>
        <v>0</v>
      </c>
      <c r="F138" s="111"/>
      <c r="G138" s="30"/>
      <c r="H138" s="10"/>
      <c r="I138" s="10"/>
      <c r="J138" s="10"/>
      <c r="K138" s="10"/>
      <c r="L138" s="10"/>
      <c r="M138" s="10"/>
    </row>
    <row r="139" spans="1:13" ht="15.75" x14ac:dyDescent="0.2">
      <c r="A139" s="108"/>
      <c r="B139" s="108"/>
      <c r="C139" s="47"/>
      <c r="D139" s="48"/>
      <c r="E139" s="110">
        <f t="shared" si="3"/>
        <v>0</v>
      </c>
      <c r="F139" s="111"/>
      <c r="G139" s="30"/>
      <c r="H139" s="10"/>
      <c r="I139" s="10"/>
      <c r="J139" s="10"/>
      <c r="K139" s="10"/>
      <c r="L139" s="10"/>
      <c r="M139" s="10"/>
    </row>
    <row r="140" spans="1:13" ht="15.75" x14ac:dyDescent="0.2">
      <c r="A140" s="108"/>
      <c r="B140" s="108"/>
      <c r="C140" s="47"/>
      <c r="D140" s="48"/>
      <c r="E140" s="110">
        <f t="shared" si="3"/>
        <v>0</v>
      </c>
      <c r="F140" s="111"/>
      <c r="G140" s="30"/>
      <c r="H140" s="10"/>
      <c r="I140" s="10"/>
      <c r="J140" s="10"/>
      <c r="K140" s="10"/>
      <c r="L140" s="10"/>
      <c r="M140" s="10"/>
    </row>
    <row r="141" spans="1:13" ht="15.75" x14ac:dyDescent="0.2">
      <c r="A141" s="108"/>
      <c r="B141" s="108"/>
      <c r="C141" s="47"/>
      <c r="D141" s="48"/>
      <c r="E141" s="110">
        <f t="shared" si="3"/>
        <v>0</v>
      </c>
      <c r="F141" s="111"/>
      <c r="G141" s="30"/>
      <c r="H141" s="10"/>
      <c r="I141" s="10"/>
      <c r="J141" s="10"/>
      <c r="K141" s="10"/>
      <c r="L141" s="10"/>
      <c r="M141" s="10"/>
    </row>
    <row r="142" spans="1:13" ht="15.75" x14ac:dyDescent="0.2">
      <c r="A142" s="108"/>
      <c r="B142" s="108"/>
      <c r="C142" s="47"/>
      <c r="D142" s="48"/>
      <c r="E142" s="110">
        <f t="shared" si="3"/>
        <v>0</v>
      </c>
      <c r="F142" s="111"/>
      <c r="G142" s="30"/>
      <c r="H142" s="10"/>
      <c r="I142" s="10"/>
      <c r="J142" s="10"/>
      <c r="K142" s="10"/>
      <c r="L142" s="10"/>
      <c r="M142" s="10"/>
    </row>
    <row r="143" spans="1:13" ht="22.5" customHeight="1" x14ac:dyDescent="0.2">
      <c r="A143" s="108"/>
      <c r="B143" s="108"/>
      <c r="C143" s="47"/>
      <c r="D143" s="48"/>
      <c r="E143" s="110">
        <f t="shared" si="3"/>
        <v>0</v>
      </c>
      <c r="F143" s="111"/>
      <c r="G143" s="30"/>
      <c r="H143" s="10"/>
      <c r="I143" s="10"/>
      <c r="J143" s="10"/>
      <c r="K143" s="10"/>
      <c r="L143" s="10"/>
      <c r="M143" s="10"/>
    </row>
    <row r="144" spans="1:13" ht="22.5" customHeight="1" thickBot="1" x14ac:dyDescent="0.25">
      <c r="A144" s="2"/>
      <c r="B144" s="2"/>
      <c r="C144" s="12"/>
      <c r="D144" s="45" t="s">
        <v>61</v>
      </c>
      <c r="E144" s="118">
        <f>SUM(E134:F143)</f>
        <v>0</v>
      </c>
      <c r="F144" s="119"/>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106" t="s">
        <v>49</v>
      </c>
      <c r="B146" s="106"/>
      <c r="C146" s="106"/>
      <c r="D146" s="106"/>
      <c r="E146" s="106"/>
      <c r="F146" s="106"/>
      <c r="G146" s="10"/>
      <c r="H146" s="10"/>
      <c r="I146" s="10"/>
      <c r="J146" s="10"/>
      <c r="K146" s="10"/>
      <c r="L146" s="10"/>
      <c r="M146" s="10"/>
    </row>
    <row r="147" spans="1:13" ht="15.75" x14ac:dyDescent="0.2">
      <c r="A147" s="107" t="s">
        <v>104</v>
      </c>
      <c r="B147" s="108"/>
      <c r="C147" s="47">
        <v>20</v>
      </c>
      <c r="D147" s="48">
        <v>6</v>
      </c>
      <c r="E147" s="109">
        <f t="shared" ref="E147:E156" si="4">C147*D147</f>
        <v>120</v>
      </c>
      <c r="F147" s="109"/>
      <c r="G147" s="30"/>
      <c r="H147" s="10"/>
      <c r="I147" s="10"/>
      <c r="J147" s="10"/>
      <c r="K147" s="10"/>
      <c r="L147" s="10"/>
      <c r="M147" s="10"/>
    </row>
    <row r="148" spans="1:13" ht="15.75" x14ac:dyDescent="0.2">
      <c r="A148" s="108"/>
      <c r="B148" s="108"/>
      <c r="C148" s="47"/>
      <c r="D148" s="48"/>
      <c r="E148" s="110">
        <f t="shared" si="4"/>
        <v>0</v>
      </c>
      <c r="F148" s="111"/>
      <c r="G148" s="30"/>
      <c r="H148" s="10"/>
      <c r="I148" s="10"/>
      <c r="J148" s="10"/>
      <c r="K148" s="10"/>
      <c r="L148" s="10"/>
      <c r="M148" s="10"/>
    </row>
    <row r="149" spans="1:13" ht="15.75" x14ac:dyDescent="0.2">
      <c r="A149" s="108"/>
      <c r="B149" s="108"/>
      <c r="C149" s="47"/>
      <c r="D149" s="48"/>
      <c r="E149" s="110">
        <f t="shared" si="4"/>
        <v>0</v>
      </c>
      <c r="F149" s="111"/>
      <c r="G149" s="30"/>
      <c r="H149" s="10"/>
      <c r="I149" s="10"/>
      <c r="J149" s="10"/>
      <c r="K149" s="10"/>
      <c r="L149" s="10"/>
      <c r="M149" s="10"/>
    </row>
    <row r="150" spans="1:13" ht="15.75" x14ac:dyDescent="0.2">
      <c r="A150" s="108"/>
      <c r="B150" s="108"/>
      <c r="C150" s="47"/>
      <c r="D150" s="48"/>
      <c r="E150" s="110">
        <f t="shared" si="4"/>
        <v>0</v>
      </c>
      <c r="F150" s="111"/>
      <c r="G150" s="30"/>
      <c r="H150" s="10"/>
      <c r="I150" s="10"/>
      <c r="J150" s="10"/>
      <c r="K150" s="10"/>
      <c r="L150" s="10"/>
      <c r="M150" s="10"/>
    </row>
    <row r="151" spans="1:13" ht="15.75" x14ac:dyDescent="0.2">
      <c r="A151" s="108"/>
      <c r="B151" s="108"/>
      <c r="C151" s="47"/>
      <c r="D151" s="48"/>
      <c r="E151" s="110">
        <f t="shared" si="4"/>
        <v>0</v>
      </c>
      <c r="F151" s="111"/>
      <c r="G151" s="30"/>
      <c r="H151" s="10"/>
      <c r="I151" s="10"/>
      <c r="J151" s="10"/>
      <c r="K151" s="10"/>
      <c r="L151" s="10"/>
      <c r="M151" s="10"/>
    </row>
    <row r="152" spans="1:13" ht="15.75" x14ac:dyDescent="0.2">
      <c r="A152" s="108"/>
      <c r="B152" s="108"/>
      <c r="C152" s="47"/>
      <c r="D152" s="48"/>
      <c r="E152" s="110">
        <f t="shared" si="4"/>
        <v>0</v>
      </c>
      <c r="F152" s="111"/>
      <c r="G152" s="30"/>
      <c r="H152" s="10"/>
      <c r="I152" s="10"/>
      <c r="J152" s="10"/>
      <c r="K152" s="10"/>
      <c r="L152" s="10"/>
      <c r="M152" s="10"/>
    </row>
    <row r="153" spans="1:13" ht="15.75" x14ac:dyDescent="0.2">
      <c r="A153" s="108"/>
      <c r="B153" s="108"/>
      <c r="C153" s="47"/>
      <c r="D153" s="48"/>
      <c r="E153" s="110">
        <f t="shared" si="4"/>
        <v>0</v>
      </c>
      <c r="F153" s="111"/>
      <c r="G153" s="30"/>
      <c r="H153" s="10"/>
      <c r="I153" s="10"/>
      <c r="J153" s="10"/>
      <c r="K153" s="10"/>
      <c r="L153" s="10"/>
      <c r="M153" s="10"/>
    </row>
    <row r="154" spans="1:13" ht="15.75" x14ac:dyDescent="0.2">
      <c r="A154" s="108"/>
      <c r="B154" s="108"/>
      <c r="C154" s="47"/>
      <c r="D154" s="48"/>
      <c r="E154" s="110">
        <f t="shared" si="4"/>
        <v>0</v>
      </c>
      <c r="F154" s="111"/>
      <c r="G154" s="30"/>
      <c r="H154" s="10"/>
      <c r="I154" s="10"/>
      <c r="J154" s="10"/>
      <c r="K154" s="10"/>
      <c r="L154" s="10"/>
      <c r="M154" s="10"/>
    </row>
    <row r="155" spans="1:13" ht="15.75" x14ac:dyDescent="0.2">
      <c r="A155" s="108"/>
      <c r="B155" s="108"/>
      <c r="C155" s="47"/>
      <c r="D155" s="48"/>
      <c r="E155" s="110">
        <f t="shared" si="4"/>
        <v>0</v>
      </c>
      <c r="F155" s="111"/>
      <c r="G155" s="30"/>
      <c r="H155" s="10"/>
      <c r="I155" s="10"/>
      <c r="J155" s="10"/>
      <c r="K155" s="10"/>
      <c r="L155" s="10"/>
      <c r="M155" s="10"/>
    </row>
    <row r="156" spans="1:13" ht="22.5" customHeight="1" x14ac:dyDescent="0.2">
      <c r="A156" s="108"/>
      <c r="B156" s="108"/>
      <c r="C156" s="47"/>
      <c r="D156" s="48"/>
      <c r="E156" s="110">
        <f t="shared" si="4"/>
        <v>0</v>
      </c>
      <c r="F156" s="111"/>
      <c r="G156" s="30"/>
      <c r="H156" s="10"/>
      <c r="I156" s="10"/>
      <c r="J156" s="10"/>
      <c r="K156" s="10"/>
      <c r="L156" s="10"/>
      <c r="M156" s="10"/>
    </row>
    <row r="157" spans="1:13" ht="22.5" customHeight="1" thickBot="1" x14ac:dyDescent="0.25">
      <c r="A157" s="2"/>
      <c r="B157" s="2"/>
      <c r="C157" s="12"/>
      <c r="D157" s="45" t="s">
        <v>61</v>
      </c>
      <c r="E157" s="118">
        <f>SUM(E147:F156)</f>
        <v>120</v>
      </c>
      <c r="F157" s="119"/>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50</v>
      </c>
      <c r="E159" s="126">
        <f>SUM(E157,E144,E131,E118,E105,)</f>
        <v>27118</v>
      </c>
      <c r="F159" s="127"/>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92" t="s">
        <v>51</v>
      </c>
      <c r="B161" s="92"/>
      <c r="C161" s="92"/>
      <c r="D161" s="92"/>
      <c r="E161" s="92"/>
      <c r="F161" s="92"/>
      <c r="G161" s="10"/>
      <c r="H161" s="10"/>
      <c r="I161" s="10"/>
      <c r="J161" s="10"/>
      <c r="K161" s="10"/>
      <c r="L161" s="10"/>
      <c r="M161" s="10"/>
    </row>
    <row r="162" spans="1:13" ht="144" customHeight="1" thickBot="1" x14ac:dyDescent="0.25">
      <c r="A162" s="88" t="s">
        <v>88</v>
      </c>
      <c r="B162" s="89"/>
      <c r="C162" s="89"/>
      <c r="D162" s="89"/>
      <c r="E162" s="89"/>
      <c r="F162" s="90"/>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92" t="s">
        <v>52</v>
      </c>
      <c r="B164" s="92"/>
      <c r="C164" s="92"/>
      <c r="D164" s="92"/>
      <c r="E164" s="92"/>
      <c r="F164" s="92"/>
      <c r="G164" s="10"/>
      <c r="H164" s="10"/>
      <c r="I164" s="10"/>
      <c r="J164" s="10"/>
      <c r="K164" s="10"/>
      <c r="L164" s="10"/>
      <c r="M164" s="10"/>
    </row>
    <row r="165" spans="1:13" ht="144" customHeight="1" thickBot="1" x14ac:dyDescent="0.25">
      <c r="A165" s="88" t="s">
        <v>89</v>
      </c>
      <c r="B165" s="89"/>
      <c r="C165" s="89"/>
      <c r="D165" s="89"/>
      <c r="E165" s="89"/>
      <c r="F165" s="90"/>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9" t="s">
        <v>53</v>
      </c>
      <c r="B168" s="39"/>
      <c r="C168" s="39"/>
      <c r="D168" s="39"/>
      <c r="E168" s="39"/>
      <c r="F168" s="39"/>
      <c r="G168" s="43"/>
      <c r="H168" s="10"/>
      <c r="I168" s="10"/>
      <c r="J168" s="10"/>
      <c r="K168" s="10"/>
      <c r="L168" s="10"/>
      <c r="M168" s="10"/>
    </row>
    <row r="169" spans="1:13" ht="15.75" x14ac:dyDescent="0.2">
      <c r="A169" s="38"/>
      <c r="B169" s="38"/>
      <c r="C169" s="38"/>
      <c r="D169" s="38"/>
      <c r="E169" s="38"/>
      <c r="F169" s="38"/>
      <c r="G169" s="10"/>
      <c r="H169" s="10"/>
      <c r="I169" s="10"/>
      <c r="J169" s="10"/>
      <c r="K169" s="10"/>
      <c r="L169" s="10"/>
      <c r="M169" s="10"/>
    </row>
    <row r="170" spans="1:13" ht="45.95" customHeight="1" thickBot="1" x14ac:dyDescent="0.3">
      <c r="A170" s="91" t="s">
        <v>54</v>
      </c>
      <c r="B170" s="91"/>
      <c r="C170" s="91"/>
      <c r="D170" s="91"/>
      <c r="E170" s="91"/>
      <c r="F170" s="91"/>
      <c r="G170" s="10"/>
      <c r="H170" s="10"/>
      <c r="I170" s="10"/>
      <c r="J170" s="10"/>
      <c r="K170" s="10"/>
      <c r="L170" s="10"/>
      <c r="M170" s="10"/>
    </row>
    <row r="171" spans="1:13" ht="379.5" customHeight="1" thickBot="1" x14ac:dyDescent="0.25">
      <c r="A171" s="88" t="s">
        <v>120</v>
      </c>
      <c r="B171" s="89"/>
      <c r="C171" s="89"/>
      <c r="D171" s="89"/>
      <c r="E171" s="89"/>
      <c r="F171" s="90"/>
      <c r="G171" s="17"/>
      <c r="H171" s="10"/>
      <c r="I171" s="10"/>
      <c r="J171" s="10"/>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91" t="s">
        <v>52</v>
      </c>
      <c r="B173" s="91"/>
      <c r="C173" s="91"/>
      <c r="D173" s="91"/>
      <c r="E173" s="91"/>
      <c r="F173" s="91"/>
      <c r="G173" s="10"/>
      <c r="H173" s="10"/>
      <c r="I173" s="10"/>
      <c r="J173" s="10"/>
      <c r="K173" s="10"/>
      <c r="L173" s="10"/>
      <c r="M173" s="10"/>
    </row>
    <row r="174" spans="1:13" ht="144" customHeight="1" thickBot="1" x14ac:dyDescent="0.25">
      <c r="A174" s="88" t="s">
        <v>93</v>
      </c>
      <c r="B174" s="89"/>
      <c r="C174" s="89"/>
      <c r="D174" s="89"/>
      <c r="E174" s="89"/>
      <c r="F174" s="90"/>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123" t="s">
        <v>64</v>
      </c>
      <c r="B176" s="123"/>
      <c r="C176" s="123"/>
      <c r="D176" s="123"/>
      <c r="E176" s="123"/>
      <c r="F176" s="123"/>
      <c r="G176" s="10"/>
      <c r="H176" s="10"/>
      <c r="I176" s="10"/>
      <c r="J176" s="10"/>
      <c r="K176" s="10"/>
      <c r="L176" s="10"/>
      <c r="M176" s="10"/>
    </row>
    <row r="177" spans="1:13" ht="36" customHeight="1" x14ac:dyDescent="0.2">
      <c r="A177" s="120"/>
      <c r="B177" s="120"/>
      <c r="C177" s="120"/>
      <c r="D177" s="120"/>
      <c r="E177" s="120"/>
      <c r="F177" s="120"/>
      <c r="G177" s="10"/>
      <c r="H177" s="10"/>
      <c r="I177" s="10"/>
      <c r="J177" s="10"/>
      <c r="K177" s="10"/>
      <c r="L177" s="10"/>
      <c r="M177" s="10"/>
    </row>
    <row r="178" spans="1:13" ht="36" customHeight="1" x14ac:dyDescent="0.2">
      <c r="A178" s="120"/>
      <c r="B178" s="120"/>
      <c r="C178" s="120"/>
      <c r="D178" s="120"/>
      <c r="E178" s="120"/>
      <c r="F178" s="120"/>
      <c r="G178" s="10"/>
      <c r="H178" s="10"/>
      <c r="I178" s="10"/>
      <c r="J178" s="10"/>
      <c r="K178" s="10"/>
      <c r="L178" s="10"/>
      <c r="M178" s="10"/>
    </row>
    <row r="179" spans="1:13" ht="36" customHeight="1" thickBot="1" x14ac:dyDescent="0.25">
      <c r="A179" s="121"/>
      <c r="B179" s="121"/>
      <c r="C179" s="121"/>
      <c r="D179" s="121"/>
      <c r="E179" s="121"/>
      <c r="F179" s="121"/>
      <c r="G179" s="10"/>
      <c r="H179" s="10"/>
      <c r="I179" s="10"/>
      <c r="J179" s="10"/>
      <c r="K179" s="10"/>
      <c r="L179" s="10"/>
      <c r="M179" s="10"/>
    </row>
    <row r="180" spans="1:13" ht="296.25" customHeight="1" thickBot="1" x14ac:dyDescent="0.25">
      <c r="A180" s="88" t="s">
        <v>90</v>
      </c>
      <c r="B180" s="89"/>
      <c r="C180" s="89"/>
      <c r="D180" s="89"/>
      <c r="E180" s="89"/>
      <c r="F180" s="90"/>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9" t="s">
        <v>55</v>
      </c>
      <c r="B183" s="39"/>
      <c r="C183" s="39"/>
      <c r="D183" s="39"/>
      <c r="E183" s="39"/>
      <c r="F183" s="39"/>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124" t="s">
        <v>66</v>
      </c>
      <c r="B185" s="99"/>
      <c r="C185" s="99"/>
      <c r="D185" s="99"/>
      <c r="E185" s="99"/>
      <c r="F185" s="99"/>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125" t="s">
        <v>56</v>
      </c>
      <c r="B187" s="125"/>
      <c r="C187" s="125"/>
      <c r="D187" s="125"/>
      <c r="E187" s="125"/>
      <c r="F187" s="125"/>
      <c r="G187" s="10"/>
      <c r="H187" s="10"/>
      <c r="I187" s="10"/>
      <c r="J187" s="10"/>
      <c r="K187" s="10"/>
      <c r="L187" s="10"/>
      <c r="M187" s="10"/>
    </row>
    <row r="188" spans="1:13" ht="144" customHeight="1" thickBot="1" x14ac:dyDescent="0.25">
      <c r="A188" s="88" t="s">
        <v>91</v>
      </c>
      <c r="B188" s="89"/>
      <c r="C188" s="89"/>
      <c r="D188" s="89"/>
      <c r="E188" s="89"/>
      <c r="F188" s="90"/>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125" t="s">
        <v>57</v>
      </c>
      <c r="B190" s="125"/>
      <c r="C190" s="125"/>
      <c r="D190" s="125"/>
      <c r="E190" s="125"/>
      <c r="F190" s="125"/>
      <c r="G190" s="10"/>
      <c r="H190" s="10"/>
      <c r="I190" s="10"/>
      <c r="J190" s="10"/>
      <c r="K190" s="10"/>
      <c r="L190" s="10"/>
      <c r="M190" s="10"/>
    </row>
    <row r="191" spans="1:13" ht="144" customHeight="1" thickBot="1" x14ac:dyDescent="0.25">
      <c r="A191" s="88" t="s">
        <v>92</v>
      </c>
      <c r="B191" s="89"/>
      <c r="C191" s="89"/>
      <c r="D191" s="89"/>
      <c r="E191" s="89"/>
      <c r="F191" s="90"/>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C25" r:id="rId3"/>
    <hyperlink ref="C33" r:id="rId4"/>
    <hyperlink ref="F38" r:id="rId5"/>
    <hyperlink ref="F37" r:id="rId6"/>
    <hyperlink ref="F39" r:id="rId7"/>
    <hyperlink ref="F40" r:id="rId8"/>
  </hyperlinks>
  <pageMargins left="0.75" right="0.75" top="1" bottom="1" header="0.5" footer="0.5"/>
  <pageSetup orientation="portrait" horizontalDpi="4294967292" verticalDpi="4294967292"/>
  <drawing r:id="rId9"/>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University of Illinois</cp:lastModifiedBy>
  <dcterms:created xsi:type="dcterms:W3CDTF">2012-10-24T18:55:14Z</dcterms:created>
  <dcterms:modified xsi:type="dcterms:W3CDTF">2012-11-13T21:52:45Z</dcterms:modified>
</cp:coreProperties>
</file>